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enrollment stats\201602\"/>
    </mc:Choice>
  </mc:AlternateContent>
  <bookViews>
    <workbookView xWindow="480" yWindow="30" windowWidth="27795" windowHeight="13350"/>
  </bookViews>
  <sheets>
    <sheet name="Summary" sheetId="4" r:id="rId1"/>
    <sheet name="Academic Programs" sheetId="5" r:id="rId2"/>
    <sheet name="Reg Charts" sheetId="3" r:id="rId3"/>
    <sheet name="Reg Data" sheetId="2" r:id="rId4"/>
    <sheet name="Notes" sheetId="1" r:id="rId5"/>
  </sheets>
  <externalReferences>
    <externalReference r:id="rId6"/>
    <externalReference r:id="rId7"/>
  </externalReferences>
  <definedNames>
    <definedName name="_AMO_ContentDefinition_220484388" hidden="1">"'Partitions:7'"</definedName>
    <definedName name="_AMO_ContentDefinition_220484388.0" hidden="1">"'&lt;ContentDefinition name=""Y:\enrollment stats\201502\regist_ao.sas7bdat"" rsid=""220484388"" type=""PivotTable"" format=""ReportXml"" imgfmt=""ActiveX"" created=""03/31/2015 16:00:16"" modifed=""03/31/2015 16:00:16"" user=""Brad Ewing"" apply=""Fals'"</definedName>
    <definedName name="_AMO_ContentDefinition_220484388.1" hidden="1">"'e"" thread=""Background"" css=""C:\Program Files\SASHome\SASAddinforMicrosoftOffice\4.3\Styles\AMODefault.css"" range=""Y__enrollment_stats_201502_regist_ao_sas7bdat"" auto=""False"" xTime=""00:00:00.0130013"" rTime=""00:00:00.6340634"" bgnew=""Fal'"</definedName>
    <definedName name="_AMO_ContentDefinition_220484388.2" hidden="1">"'se"" nFmt=""False"" grphSet=""False"" imgY=""0"" imgX=""0""&gt;_x000D_
  &lt;files /&gt;_x000D_
  &lt;parents /&gt;_x000D_
  &lt;children /&gt;_x000D_
  &lt;param n=""DisplayName"" v=""Y:\enrollment stats\201502\regist_ao.sas7bdat"" /&gt;_x000D_
  &lt;param n=""DisplayType"" v=""PivotTable"" /&gt;_x000D_
  &lt;param n='"</definedName>
    <definedName name="_AMO_ContentDefinition_220484388.3" hidden="1">"'""AMO_Version"" v=""4.3"" /&gt;_x000D_
  &lt;param n=""NamedRange"" v=""_AMO_SingleObject_220484388_PivotTable_220484388"" /&gt;_x000D_
  &lt;param n=""DataSourceType"" v=""SAS DATASET"" /&gt;_x000D_
  &lt;param n=""DataSource"" v=""&amp;lt;SasDataSource Version=&amp;quot;4.2&amp;quot; Type=&amp;quot;S'"</definedName>
    <definedName name="_AMO_ContentDefinition_220484388.4" hidden="1">"'AS.Servers.Dataset&amp;quot; FilterDS=&amp;quot;&amp;amp;lt;?xml version=&amp;amp;quot;1.0&amp;amp;quot; encoding=&amp;amp;quot;utf-16&amp;amp;quot;?&amp;amp;gt;&amp;amp;lt;FilterTree&amp;amp;gt;&amp;amp;lt;TreeRoot /&amp;amp;gt;&amp;amp;lt;/FilterTree&amp;amp;gt;&amp;quot; ColSelFlg=&amp;quot;0&amp;quot; Name=&amp;quot;Y'"</definedName>
    <definedName name="_AMO_ContentDefinition_220484388.5" hidden="1">"':\enrollment stats\201502\regist_ao.sas7bdat&amp;quot; /&amp;gt;"" /&gt;_x000D_
  &lt;param n=""SASFilter"" v="""" /&gt;_x000D_
  &lt;param n=""ClassName"" v=""SAS.OfficeAddin.PivotTable"" /&gt;_x000D_
  &lt;param n=""DataFieldsList"" v=""Headcount "" /&gt;_x000D_
  &lt;param n=""ServerName"" v="""" /&gt;_x000D_
  '"</definedName>
    <definedName name="_AMO_ContentDefinition_220484388.6" hidden="1">"'&lt;ExcelXMLOptions AdjColWidths=""True"" RowOpt=""InsertEntire"" ColOpt=""InsertCells"" /&gt;_x000D_
&lt;/ContentDefinition&gt;'"</definedName>
    <definedName name="_AMO_ContentDefinition_342894458" hidden="1">"'Partitions:7'"</definedName>
    <definedName name="_AMO_ContentDefinition_342894458.0" hidden="1">"'&lt;ContentDefinition name=""Y:\enrollment stats\201502\regist_ao.sas7bdat"" rsid=""342894458"" type=""PivotTable"" format=""ReportXml"" imgfmt=""ActiveX"" created=""03/31/2015 16:08:21"" modifed=""03/31/2015 16:08:21"" user=""Brad Ewing"" apply=""Fals'"</definedName>
    <definedName name="_AMO_ContentDefinition_342894458.1" hidden="1">"'e"" thread=""Background"" css=""C:\Program Files\SASHome\SASAddinforMicrosoftOffice\4.3\Styles\AMODefault.css"" range=""Y__enrollment_stats_201502_regis_2"" auto=""False"" xTime=""00:00:00.0060006"" rTime=""00:00:00.4120412"" bgnew=""False"" nFmt=""'"</definedName>
    <definedName name="_AMO_ContentDefinition_342894458.2" hidden="1">"'False"" grphSet=""False"" imgY=""0"" imgX=""0""&gt;_x000D_
  &lt;files /&gt;_x000D_
  &lt;parents /&gt;_x000D_
  &lt;children /&gt;_x000D_
  &lt;param n=""DisplayName"" v=""Y:\enrollment stats\201502\regist_ao.sas7bdat"" /&gt;_x000D_
  &lt;param n=""DisplayType"" v=""PivotTable"" /&gt;_x000D_
  &lt;param n=""AMO_Versio'"</definedName>
    <definedName name="_AMO_ContentDefinition_342894458.3" hidden="1">"'n"" v=""4.3"" /&gt;_x000D_
  &lt;param n=""NamedRange"" v=""_AMO_SingleObject_342894458_PivotTable_342894458"" /&gt;_x000D_
  &lt;param n=""DataSourceType"" v=""SAS DATASET"" /&gt;_x000D_
  &lt;param n=""DataSource"" v=""&amp;lt;SasDataSource Version=&amp;quot;4.2&amp;quot; Type=&amp;quot;SAS.Servers.D'"</definedName>
    <definedName name="_AMO_ContentDefinition_342894458.4" hidden="1">"'ataset&amp;quot; FilterDS=&amp;quot;&amp;amp;lt;?xml version=&amp;amp;quot;1.0&amp;amp;quot; encoding=&amp;amp;quot;utf-16&amp;amp;quot;?&amp;amp;gt;&amp;amp;lt;FilterTree&amp;amp;gt;&amp;amp;lt;TreeRoot /&amp;amp;gt;&amp;amp;lt;/FilterTree&amp;amp;gt;&amp;quot; ColSelFlg=&amp;quot;0&amp;quot; Name=&amp;quot;Y:\enrollment'"</definedName>
    <definedName name="_AMO_ContentDefinition_342894458.5" hidden="1">"' stats\201502\regist_ao.sas7bdat&amp;quot; /&amp;gt;"" /&gt;_x000D_
  &lt;param n=""SASFilter"" v="""" /&gt;_x000D_
  &lt;param n=""ClassName"" v=""SAS.OfficeAddin.PivotTable"" /&gt;_x000D_
  &lt;param n=""DataFieldsList"" v=""Student Credit Hours"" /&gt;_x000D_
  &lt;param n=""ServerName"" v="""" /&gt;_x000D_
  &lt;E'"</definedName>
    <definedName name="_AMO_ContentDefinition_342894458.6" hidden="1">"'xcelXMLOptions AdjColWidths=""True"" RowOpt=""InsertEntire"" ColOpt=""InsertCells"" /&gt;_x000D_
&lt;/ContentDefinition&gt;'"</definedName>
    <definedName name="_AMO_ContentDefinition_683888692" hidden="1">"'Partitions:7'"</definedName>
    <definedName name="_AMO_ContentDefinition_683888692.0" hidden="1">"'&lt;ContentDefinition name=""Y:\enrollment stats\201502\students.sas7bdat"" rsid=""683888692"" type=""PivotTable"" format=""ReportXml"" imgfmt=""ActiveX"" created=""04/15/2015 16:27:37"" modifed=""04/15/2015 16:27:37"" user=""Brad Ewing"" apply=""False'"</definedName>
    <definedName name="_AMO_ContentDefinition_683888692.1" hidden="1">"'"" thread=""Background"" css=""C:\Program Files\SASHome\SASAddinforMicrosoftOffice\4.3\Styles\AMODefault.css"" range=""Y__enrollment_stats_201502_students_sas7bdat"" auto=""False"" xTime=""00:00:00.0070007"" rTime=""00:00:00.8730873"" bgnew=""False'"</definedName>
    <definedName name="_AMO_ContentDefinition_683888692.2" hidden="1">"'"" nFmt=""False"" grphSet=""False"" imgY=""0"" imgX=""0""&gt;_x000D_
  &lt;files /&gt;_x000D_
  &lt;parents /&gt;_x000D_
  &lt;children /&gt;_x000D_
  &lt;param n=""DisplayName"" v=""Y:\enrollment stats\201502\students.sas7bdat"" /&gt;_x000D_
  &lt;param n=""DisplayType"" v=""PivotTable"" /&gt;_x000D_
  &lt;param n=""A'"</definedName>
    <definedName name="_AMO_ContentDefinition_683888692.3" hidden="1">"'MO_Version"" v=""4.3"" /&gt;_x000D_
  &lt;param n=""NamedRange"" v=""_AMO_SingleObject_683888692_PivotTable_683888692"" /&gt;_x000D_
  &lt;param n=""DataSourceType"" v=""SAS DATASET"" /&gt;_x000D_
  &lt;param n=""DataSource"" v=""&amp;lt;SasDataSource Version=&amp;quot;4.2&amp;quot; Type=&amp;quot;SAS.'"</definedName>
    <definedName name="_AMO_ContentDefinition_683888692.4" hidden="1">"'Servers.Dataset&amp;quot; FilterDS=&amp;quot;&amp;amp;lt;?xml version=&amp;amp;quot;1.0&amp;amp;quot; encoding=&amp;amp;quot;utf-16&amp;amp;quot;?&amp;amp;gt;&amp;amp;lt;FilterTree&amp;amp;gt;&amp;amp;lt;TreeRoot /&amp;amp;gt;&amp;amp;lt;/FilterTree&amp;amp;gt;&amp;quot; ColSelFlg=&amp;quot;0&amp;quot; Name=&amp;quot;Y:\e'"</definedName>
    <definedName name="_AMO_ContentDefinition_683888692.5" hidden="1">"'nrollment stats\201502\students.sas7bdat&amp;quot; /&amp;gt;"" /&gt;_x000D_
  &lt;param n=""SASFilter"" v="""" /&gt;_x000D_
  &lt;param n=""ClassName"" v=""SAS.OfficeAddin.PivotTable"" /&gt;_x000D_
  &lt;param n=""DataFieldsList"" v=""Headcount"" /&gt;_x000D_
  &lt;param n=""ServerName"" v="""" /&gt;_x000D_
  &lt;Exce'"</definedName>
    <definedName name="_AMO_ContentDefinition_683888692.6" hidden="1">"'lXMLOptions AdjColWidths=""True"" RowOpt=""InsertEntire"" ColOpt=""InsertCells"" /&gt;_x000D_
&lt;/ContentDefinition&gt;'"</definedName>
    <definedName name="_AMO_ContentDefinition_750327054" hidden="1">"'Partitions:7'"</definedName>
    <definedName name="_AMO_ContentDefinition_750327054.0" hidden="1">"'&lt;ContentDefinition name=""Y:\enrollment stats\201502\sch_fte.sas7bdat"" rsid=""750327054"" type=""PivotTable"" format=""ReportXml"" imgfmt=""ActiveX"" created=""03/31/2015 16:21:36"" modifed=""03/31/2015 16:21:36"" user=""Brad Ewing"" apply=""False""'"</definedName>
    <definedName name="_AMO_ContentDefinition_750327054.1" hidden="1">"' thread=""Background"" css=""C:\Program Files\SASHome\SASAddinforMicrosoftOffice\4.3\Styles\AMODefault.css"" range=""Y__enrollment_stats_201502_sch_fte_sas7bdat"" auto=""False"" xTime=""00:00:00.0010001"" rTime=""00:00:00.4160416"" bgnew=""False"" n'"</definedName>
    <definedName name="_AMO_ContentDefinition_750327054.2" hidden="1">"'Fmt=""False"" grphSet=""False"" imgY=""0"" imgX=""0""&gt;_x000D_
  &lt;files /&gt;_x000D_
  &lt;parents /&gt;_x000D_
  &lt;children /&gt;_x000D_
  &lt;param n=""DisplayName"" v=""Y:\enrollment stats\201502\sch_fte.sas7bdat"" /&gt;_x000D_
  &lt;param n=""DisplayType"" v=""PivotTable"" /&gt;_x000D_
  &lt;param n=""AMO_Ve'"</definedName>
    <definedName name="_AMO_ContentDefinition_750327054.3" hidden="1">"'rsion"" v=""4.3"" /&gt;_x000D_
  &lt;param n=""NamedRange"" v=""_AMO_SingleObject_750327054_PivotTable_750327054"" /&gt;_x000D_
  &lt;param n=""DataSourceType"" v=""SAS DATASET"" /&gt;_x000D_
  &lt;param n=""DataSource"" v=""&amp;lt;SasDataSource Version=&amp;quot;4.2&amp;quot; Type=&amp;quot;SAS.Serve'"</definedName>
    <definedName name="_AMO_ContentDefinition_750327054.4" hidden="1">"'rs.Dataset&amp;quot; FilterDS=&amp;quot;&amp;amp;lt;?xml version=&amp;amp;quot;1.0&amp;amp;quot; encoding=&amp;amp;quot;utf-16&amp;amp;quot;?&amp;amp;gt;&amp;amp;lt;FilterTree&amp;amp;gt;&amp;amp;lt;TreeRoot /&amp;amp;gt;&amp;amp;lt;/FilterTree&amp;amp;gt;&amp;quot; ColSelFlg=&amp;quot;0&amp;quot; Name=&amp;quot;Y:\enroll'"</definedName>
    <definedName name="_AMO_ContentDefinition_750327054.5" hidden="1">"'ment stats\201502\sch_fte.sas7bdat&amp;quot; /&amp;gt;"" /&gt;_x000D_
  &lt;param n=""SASFilter"" v="""" /&gt;_x000D_
  &lt;param n=""ClassName"" v=""SAS.OfficeAddin.PivotTable"" /&gt;_x000D_
  &lt;param n=""DataFieldsList"" v=""Seats,Student Credit Hours,Student Full-Time Equivalent,Non-Credit'"</definedName>
    <definedName name="_AMO_ContentDefinition_750327054.6" hidden="1">"' Instructional Units,Non-Credit Full-Time Equivalent"" /&gt;_x000D_
  &lt;param n=""ServerName"" v="""" /&gt;_x000D_
  &lt;ExcelXMLOptions AdjColWidths=""True"" RowOpt=""InsertEntire"" ColOpt=""InsertCells"" /&gt;_x000D_
&lt;/ContentDefinition&gt;'"</definedName>
    <definedName name="_AMO_ContentLocation_220484388_PivotTable_220484388" hidden="1">"'&lt;ContentLocation path=""220484388"" rsid=""220484388"" tag=""PivotTable"" fid=""0""&gt;_x000D_
  &lt;param n=""_NumRows"" v=""1"" /&gt;_x000D_
  &lt;param n=""_NumCols"" v=""1"" /&gt;_x000D_
&lt;/ContentLocation&gt;'"</definedName>
    <definedName name="_AMO_ContentLocation_342894458_PivotTable_342894458" hidden="1">"'&lt;ContentLocation path=""342894458"" rsid=""342894458"" tag=""PivotTable"" fid=""0""&gt;_x000D_
  &lt;param n=""_NumRows"" v=""1"" /&gt;_x000D_
  &lt;param n=""_NumCols"" v=""1"" /&gt;_x000D_
&lt;/ContentLocation&gt;'"</definedName>
    <definedName name="_AMO_ContentLocation_683888692_PivotTable_683888692" hidden="1">"'&lt;ContentLocation path=""683888692"" rsid=""683888692"" tag=""PivotTable"" fid=""0""&gt;_x000D_
  &lt;param n=""_NumRows"" v=""1"" /&gt;_x000D_
  &lt;param n=""_NumCols"" v=""1"" /&gt;_x000D_
&lt;/ContentLocation&gt;'"</definedName>
    <definedName name="_AMO_ContentLocation_750327054_PivotTable_750327054" hidden="1">"'&lt;ContentLocation path=""750327054"" rsid=""750327054"" tag=""PivotTable"" fid=""0""&gt;_x000D_
  &lt;param n=""_NumRows"" v=""1"" /&gt;_x000D_
  &lt;param n=""_NumCols"" v=""1"" /&gt;_x000D_
&lt;/ContentLocation&gt;'"</definedName>
    <definedName name="_AMO_SingleObject_220484388_PivotTable_220484388" hidden="1">'Reg Data'!$B$7:$F$35</definedName>
    <definedName name="_AMO_SingleObject_342894458_PivotTable_342894458" hidden="1">'Reg Data'!$B$43:$F$71</definedName>
    <definedName name="_AMO_SingleObject_683888692_PivotTable_683888692" hidden="1">'Academic Programs'!$A$11:$D$87</definedName>
    <definedName name="_AMO_SingleObject_750327054_PivotTable_750327054" hidden="1">'Reg Data'!$B$86:$F$88</definedName>
    <definedName name="_AMO_XmlVersion" hidden="1">"'1'"</definedName>
  </definedNames>
  <calcPr calcId="162913"/>
  <pivotCaches>
    <pivotCache cacheId="58" r:id="rId8"/>
    <pivotCache cacheId="62" r:id="rId9"/>
    <pivotCache cacheId="65" r:id="rId10"/>
    <pivotCache cacheId="67" r:id="rId11"/>
  </pivotCaches>
</workbook>
</file>

<file path=xl/calcChain.xml><?xml version="1.0" encoding="utf-8"?>
<calcChain xmlns="http://schemas.openxmlformats.org/spreadsheetml/2006/main">
  <c r="D3" i="3" l="1"/>
  <c r="H45" i="2"/>
  <c r="G47" i="2"/>
  <c r="G9" i="2"/>
  <c r="H9" i="2"/>
  <c r="I9" i="2" s="1"/>
  <c r="G11" i="2"/>
  <c r="I29" i="4" l="1"/>
  <c r="I28" i="4"/>
  <c r="I27" i="4"/>
  <c r="I26" i="4"/>
  <c r="I25" i="4"/>
  <c r="I23" i="4"/>
  <c r="I22" i="4"/>
  <c r="I21" i="4"/>
  <c r="I20" i="4"/>
  <c r="I18" i="4"/>
  <c r="I17" i="4"/>
  <c r="I16" i="4"/>
  <c r="I15" i="4"/>
  <c r="I14" i="4"/>
  <c r="H29" i="4"/>
  <c r="H28" i="4"/>
  <c r="H27" i="4"/>
  <c r="H26" i="4"/>
  <c r="H25" i="4"/>
  <c r="H23" i="4"/>
  <c r="H22" i="4"/>
  <c r="H21" i="4"/>
  <c r="H20" i="4"/>
  <c r="H18" i="4"/>
  <c r="H17" i="4"/>
  <c r="H16" i="4"/>
  <c r="H15" i="4"/>
  <c r="H14" i="4"/>
  <c r="F29" i="4"/>
  <c r="F28" i="4"/>
  <c r="F27" i="4"/>
  <c r="F26" i="4"/>
  <c r="F25" i="4"/>
  <c r="F23" i="4"/>
  <c r="F22" i="4"/>
  <c r="F21" i="4"/>
  <c r="F20" i="4"/>
  <c r="F18" i="4"/>
  <c r="F17" i="4"/>
  <c r="F16" i="4"/>
  <c r="F15" i="4"/>
  <c r="F14" i="4"/>
  <c r="D29" i="4"/>
  <c r="D28" i="4"/>
  <c r="D27" i="4"/>
  <c r="D26" i="4"/>
  <c r="D25" i="4"/>
  <c r="D23" i="4"/>
  <c r="D22" i="4"/>
  <c r="D21" i="4"/>
  <c r="D20" i="4"/>
  <c r="D18" i="4"/>
  <c r="D17" i="4"/>
  <c r="D16" i="4"/>
  <c r="D15" i="4"/>
  <c r="D14" i="4"/>
  <c r="B26" i="4"/>
  <c r="B27" i="4"/>
  <c r="B28" i="4"/>
  <c r="B29" i="4"/>
  <c r="B25" i="4"/>
  <c r="B21" i="4"/>
  <c r="B22" i="4"/>
  <c r="B23" i="4"/>
  <c r="B20" i="4"/>
  <c r="B14" i="4"/>
  <c r="B15" i="4"/>
  <c r="B16" i="4"/>
  <c r="B17" i="4"/>
  <c r="B18" i="4"/>
  <c r="K9" i="4"/>
  <c r="K8" i="4"/>
  <c r="J9" i="4"/>
  <c r="J8" i="4"/>
  <c r="I9" i="4"/>
  <c r="I8" i="4"/>
  <c r="H9" i="4"/>
  <c r="H8" i="4"/>
  <c r="G9" i="4"/>
  <c r="G8" i="4"/>
  <c r="F9" i="4"/>
  <c r="F8" i="4"/>
  <c r="E9" i="4"/>
  <c r="E8" i="4"/>
  <c r="D9" i="4"/>
  <c r="D8" i="4"/>
  <c r="C9" i="4"/>
  <c r="C8" i="4"/>
  <c r="B9" i="4"/>
  <c r="B8" i="4"/>
  <c r="E31" i="3"/>
  <c r="I45" i="2"/>
  <c r="G45" i="2"/>
  <c r="I71" i="2"/>
  <c r="H71" i="2"/>
  <c r="G71" i="2"/>
  <c r="H70" i="2"/>
  <c r="I70" i="2" s="1"/>
  <c r="G70" i="2"/>
  <c r="H69" i="2"/>
  <c r="I69" i="2" s="1"/>
  <c r="G69" i="2"/>
  <c r="H68" i="2"/>
  <c r="I68" i="2" s="1"/>
  <c r="G68" i="2"/>
  <c r="H67" i="2"/>
  <c r="I67" i="2" s="1"/>
  <c r="G67" i="2"/>
  <c r="H66" i="2"/>
  <c r="I66" i="2" s="1"/>
  <c r="G66" i="2"/>
  <c r="H65" i="2"/>
  <c r="I65" i="2" s="1"/>
  <c r="G65" i="2"/>
  <c r="H64" i="2"/>
  <c r="I64" i="2" s="1"/>
  <c r="G64" i="2"/>
  <c r="H63" i="2"/>
  <c r="I63" i="2" s="1"/>
  <c r="G63" i="2"/>
  <c r="H62" i="2"/>
  <c r="I62" i="2" s="1"/>
  <c r="G62" i="2"/>
  <c r="H61" i="2"/>
  <c r="I61" i="2" s="1"/>
  <c r="G61" i="2"/>
  <c r="H60" i="2"/>
  <c r="I60" i="2" s="1"/>
  <c r="G60" i="2"/>
  <c r="H59" i="2"/>
  <c r="I59" i="2" s="1"/>
  <c r="G59" i="2"/>
  <c r="H58" i="2"/>
  <c r="I58" i="2" s="1"/>
  <c r="G58" i="2"/>
  <c r="H57" i="2"/>
  <c r="I57" i="2" s="1"/>
  <c r="G57" i="2"/>
  <c r="H56" i="2"/>
  <c r="I56" i="2" s="1"/>
  <c r="G56" i="2"/>
  <c r="H55" i="2"/>
  <c r="I55" i="2" s="1"/>
  <c r="G55" i="2"/>
  <c r="H54" i="2"/>
  <c r="I54" i="2" s="1"/>
  <c r="G54" i="2"/>
  <c r="H53" i="2"/>
  <c r="I53" i="2" s="1"/>
  <c r="G53" i="2"/>
  <c r="H52" i="2"/>
  <c r="I52" i="2" s="1"/>
  <c r="G52" i="2"/>
  <c r="H51" i="2"/>
  <c r="I51" i="2" s="1"/>
  <c r="G51" i="2"/>
  <c r="H50" i="2"/>
  <c r="I50" i="2" s="1"/>
  <c r="G50" i="2"/>
  <c r="H49" i="2"/>
  <c r="I49" i="2" s="1"/>
  <c r="G49" i="2"/>
  <c r="H48" i="2"/>
  <c r="I48" i="2" s="1"/>
  <c r="G48" i="2"/>
  <c r="H47" i="2"/>
  <c r="I47" i="2" s="1"/>
  <c r="H46" i="2"/>
  <c r="I46" i="2" s="1"/>
  <c r="G46" i="2"/>
  <c r="I35" i="2"/>
  <c r="G10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H10" i="2"/>
  <c r="I10" i="2" s="1"/>
  <c r="H11" i="2"/>
  <c r="I11" i="2" s="1"/>
  <c r="H12" i="2"/>
  <c r="I12" i="2" s="1"/>
  <c r="H13" i="2"/>
  <c r="I13" i="2" s="1"/>
  <c r="H14" i="2"/>
  <c r="I14" i="2" s="1"/>
  <c r="H15" i="2"/>
  <c r="I15" i="2" s="1"/>
  <c r="H16" i="2"/>
  <c r="I16" i="2" s="1"/>
  <c r="H17" i="2"/>
  <c r="I17" i="2" s="1"/>
  <c r="H18" i="2"/>
  <c r="I18" i="2" s="1"/>
  <c r="H19" i="2"/>
  <c r="I19" i="2" s="1"/>
  <c r="H20" i="2"/>
  <c r="I20" i="2" s="1"/>
  <c r="H21" i="2"/>
  <c r="I21" i="2" s="1"/>
  <c r="H22" i="2"/>
  <c r="I22" i="2" s="1"/>
  <c r="H23" i="2"/>
  <c r="I23" i="2" s="1"/>
  <c r="H24" i="2"/>
  <c r="I24" i="2" s="1"/>
  <c r="H25" i="2"/>
  <c r="I25" i="2" s="1"/>
  <c r="H26" i="2"/>
  <c r="I26" i="2" s="1"/>
  <c r="H27" i="2"/>
  <c r="I27" i="2" s="1"/>
  <c r="H28" i="2"/>
  <c r="I28" i="2" s="1"/>
  <c r="H29" i="2"/>
  <c r="I29" i="2" s="1"/>
  <c r="H30" i="2"/>
  <c r="I30" i="2" s="1"/>
  <c r="H31" i="2"/>
  <c r="I31" i="2" s="1"/>
  <c r="H32" i="2"/>
  <c r="I32" i="2" s="1"/>
  <c r="H33" i="2"/>
  <c r="I33" i="2" s="1"/>
  <c r="H34" i="2"/>
  <c r="I34" i="2" s="1"/>
  <c r="H35" i="2"/>
  <c r="B1" i="1"/>
  <c r="J31" i="3" l="1"/>
  <c r="A1" i="2"/>
  <c r="A2" i="5"/>
  <c r="J32" i="3"/>
  <c r="J4" i="3"/>
  <c r="J3" i="3"/>
  <c r="A2" i="4"/>
  <c r="A31" i="3"/>
  <c r="A3" i="3"/>
  <c r="A2" i="3"/>
</calcChain>
</file>

<file path=xl/connections.xml><?xml version="1.0" encoding="utf-8"?>
<connections xmlns="http://schemas.openxmlformats.org/spreadsheetml/2006/main">
  <connection id="1" keepAlive="1" name="Connection" type="5" refreshedVersion="6" saveData="1">
    <dbPr connection="Provider=sas.LocalProvider.9.42;Data Source=_LOCAL_;Mode=Read|Share Deny None;SAS File Format=V9;Use TK Manager Search Path=False;SAS Data Set Creation Code Page=0;SAS ValidMemName Read Update=False;SAS Adjust Starting Date 1900=False" command="Y:\enrollment stats\201602\regist_ao.sas7bdat" commandType="3"/>
  </connection>
  <connection id="2" keepAlive="1" name="Connection1" type="5" refreshedVersion="6" saveData="1">
    <dbPr connection="Provider=sas.LocalProvider.9.42;Data Source=_LOCAL_;Mode=Read|Share Deny None;SAS File Format=V9;Use TK Manager Search Path=False;SAS Data Set Creation Code Page=0;SAS ValidMemName Read Update=False;SAS Adjust Starting Date 1900=False" command="Y:\enrollment stats\201602\regist_ao.sas7bdat" commandType="3"/>
  </connection>
  <connection id="3" keepAlive="1" name="Connection2" type="5" refreshedVersion="4" saveData="1">
    <dbPr connection="Provider=sas.LocalProvider.9.42;Data Source=_LOCAL_;Mode=Read|Share Deny None;SAS File Format=V9;Use TK Manager Search Path=False;SAS Data Set Creation Code Page=0;SAS ValidMemName Read Update=False;SAS Adjust Starting Date 1900=False" command="Y:\enrollment stats\201602\regist_mau.sas7bdat" commandType="3"/>
  </connection>
  <connection id="4" keepAlive="1" name="Connection3" type="5" refreshedVersion="4" saveData="1">
    <dbPr connection="Provider=sas.LocalProvider.9.42;Data Source=_LOCAL_;Mode=Read|Share Deny None;SAS File Format=V9;Use TK Manager Search Path=False;SAS Data Set Creation Code Page=0;SAS ValidMemName Read Update=False;SAS Adjust Starting Date 1900=False" command="Y:\enrollment stats\201602\students.sas7bdat" commandType="3"/>
  </connection>
  <connection id="5" keepAlive="1" name="Connection4" type="5" refreshedVersion="4" saveData="1">
    <dbPr connection="Provider=sas.LocalProvider.9.42;Data Source=_LOCAL_;Mode=Read|Share Deny None;SAS File Format=V9;Use TK Manager Search Path=False;SAS Data Set Creation Code Page=0;SAS ValidMemName Read Update=False;SAS Adjust Starting Date 1900=False" command="Y:\library\uas_regist_report_school.sas7bdat" commandType="3"/>
  </connection>
  <connection id="6" keepAlive="1" name="Connection5" type="5" refreshedVersion="6" saveData="1">
    <dbPr connection="Provider=sas.LocalProvider.9.42;Data Source=_LOCAL_;Mode=Read|Share Deny None;SAS File Format=V9;Use TK Manager Search Path=False;SAS Data Set Creation Code Page=0;SAS ValidMemName Read Update=False;SAS Adjust Starting Date 1900=False" command="Y:\enrollment stats\201602\sch_fte.sas7bdat" commandType="3"/>
  </connection>
  <connection id="7" keepAlive="1" name="Connection6" type="5" refreshedVersion="6" saveData="1">
    <dbPr connection="Provider=sas.LocalProvider.9.42;Data Source=_LOCAL_;Mode=Read|Share Deny None;SAS File Format=V9;Use TK Manager Search Path=False;SAS Data Set Creation Code Page=0;SAS ValidMemName Read Update=False;SAS Adjust Starting Date 1900=False" command="Y:\enrollment stats\201602\students.sas7bdat" commandType="3"/>
  </connection>
</connections>
</file>

<file path=xl/sharedStrings.xml><?xml version="1.0" encoding="utf-8"?>
<sst xmlns="http://schemas.openxmlformats.org/spreadsheetml/2006/main" count="215" uniqueCount="160">
  <si>
    <t>today</t>
  </si>
  <si>
    <t>Report Date</t>
  </si>
  <si>
    <t>registration week</t>
  </si>
  <si>
    <t>Contact</t>
  </si>
  <si>
    <t>Brad Ewing</t>
  </si>
  <si>
    <t>UAS Institutional Effectiveness</t>
  </si>
  <si>
    <t>907.796.6231</t>
  </si>
  <si>
    <t>Academic Programs</t>
  </si>
  <si>
    <t>Includes students with either primary or secondary curricula.</t>
  </si>
  <si>
    <t>Registration Headcount by Campus</t>
  </si>
  <si>
    <t>Per week</t>
  </si>
  <si>
    <t xml:space="preserve">Headcount </t>
  </si>
  <si>
    <t>Summer 2013</t>
  </si>
  <si>
    <t>Summer 2014</t>
  </si>
  <si>
    <t>Summer 2015</t>
  </si>
  <si>
    <t>(All)</t>
  </si>
  <si>
    <t>Campus</t>
  </si>
  <si>
    <t>UAS</t>
  </si>
  <si>
    <t xml:space="preserve"> </t>
  </si>
  <si>
    <t>% Change</t>
  </si>
  <si>
    <t>from Summer 2014</t>
  </si>
  <si>
    <t>Prior 3-year Avg</t>
  </si>
  <si>
    <t>Student Credit Hours by Campus</t>
  </si>
  <si>
    <t>Student Credit Hours</t>
  </si>
  <si>
    <t xml:space="preserve">% Change from </t>
  </si>
  <si>
    <t>Headcount</t>
  </si>
  <si>
    <t>School</t>
  </si>
  <si>
    <t>Course Statistics</t>
  </si>
  <si>
    <t>Seats</t>
  </si>
  <si>
    <t>Values</t>
  </si>
  <si>
    <t>Student Full-Time Equivalent</t>
  </si>
  <si>
    <t>Non-Credit Instructional Units</t>
  </si>
  <si>
    <t>Non-Credit Full-Time Equivalent</t>
  </si>
  <si>
    <t>Department</t>
  </si>
  <si>
    <t>Discipline</t>
  </si>
  <si>
    <t>course_level</t>
  </si>
  <si>
    <t>course_type</t>
  </si>
  <si>
    <t>Subject</t>
  </si>
  <si>
    <t>CRSE_NUMB</t>
  </si>
  <si>
    <t>delivery</t>
  </si>
  <si>
    <t>% Change from Prior 3-yr Avg</t>
  </si>
  <si>
    <t>Notes:</t>
  </si>
  <si>
    <t>Student full-time equivalent is the sum of student credit hours divided by 15 for undergraduate courses, or 12 for graduate and professional courses.</t>
  </si>
  <si>
    <t>Non-credit Instruction Units are the sum of contact hours divided by 10.</t>
  </si>
  <si>
    <t>Non-credit full-time equivalent is the sum of contact hours divided by  187.5.</t>
  </si>
  <si>
    <t>By Campus</t>
  </si>
  <si>
    <t>Juneau</t>
  </si>
  <si>
    <t>Ketchikan</t>
  </si>
  <si>
    <t>Sitka</t>
  </si>
  <si>
    <t>UAA</t>
  </si>
  <si>
    <t>UAF</t>
  </si>
  <si>
    <t>n</t>
  </si>
  <si>
    <t>% change</t>
  </si>
  <si>
    <t>%</t>
  </si>
  <si>
    <t>Credit Hours</t>
  </si>
  <si>
    <t>By School and Campus</t>
  </si>
  <si>
    <t>HC</t>
  </si>
  <si>
    <t>SCH</t>
  </si>
  <si>
    <t>FTE</t>
  </si>
  <si>
    <t>NCIU</t>
  </si>
  <si>
    <t>Non_Credit_FTE</t>
  </si>
  <si>
    <t>School of Arts and Sciences</t>
  </si>
  <si>
    <t>School of Career Education</t>
  </si>
  <si>
    <t>School of Education</t>
  </si>
  <si>
    <t>School of Management</t>
  </si>
  <si>
    <t>Exchange</t>
  </si>
  <si>
    <t>Alaska Learning Network</t>
  </si>
  <si>
    <t>Duplicated for students in more than one program</t>
  </si>
  <si>
    <t>Row Labels</t>
  </si>
  <si>
    <t>AA General Program</t>
  </si>
  <si>
    <t>AAS Business Administration</t>
  </si>
  <si>
    <t>AAS Fisheries Technology</t>
  </si>
  <si>
    <t>AAS Health Information Mgt</t>
  </si>
  <si>
    <t>AAS Health Science</t>
  </si>
  <si>
    <t>AAS Law Enforcement</t>
  </si>
  <si>
    <t>BA Art</t>
  </si>
  <si>
    <t>BA Elementary Education</t>
  </si>
  <si>
    <t>BA English - Creative Writing</t>
  </si>
  <si>
    <t>BA English - Literature</t>
  </si>
  <si>
    <t>BA Geography &amp; Environmental Studies</t>
  </si>
  <si>
    <t>BA Social Science - Anthropology</t>
  </si>
  <si>
    <t>BA Social Science - Government</t>
  </si>
  <si>
    <t>BA Social Science - History</t>
  </si>
  <si>
    <t>BA Social Science - Psychology</t>
  </si>
  <si>
    <t>BA Social Science - Sociology</t>
  </si>
  <si>
    <t>BA Special Education</t>
  </si>
  <si>
    <t>BA Undeclared</t>
  </si>
  <si>
    <t>BBA - Accounting</t>
  </si>
  <si>
    <t>BBA - Human Resources Management</t>
  </si>
  <si>
    <t>BBA - Management</t>
  </si>
  <si>
    <t>BBA - Marketing</t>
  </si>
  <si>
    <t>BLA - Interdisciplinary Studies</t>
  </si>
  <si>
    <t>BLA - Pre-major</t>
  </si>
  <si>
    <t>BS Biology - Pre-major</t>
  </si>
  <si>
    <t>BS Marine Biology</t>
  </si>
  <si>
    <t>CT1 Pre-Nursing</t>
  </si>
  <si>
    <t>CT1 Pre-Radiologic Technology</t>
  </si>
  <si>
    <t>CT2 Accounting Technician</t>
  </si>
  <si>
    <t>CT2 Health Info Mgmt Coding Specialist</t>
  </si>
  <si>
    <t>CT2 Small Business Mgmt</t>
  </si>
  <si>
    <t>Graduate Cert - Educational Technology</t>
  </si>
  <si>
    <t>Graduate Cert - Elementary Education</t>
  </si>
  <si>
    <t>Graduate Cert - Mathematics K-8</t>
  </si>
  <si>
    <t>Graduate Cert - Reading</t>
  </si>
  <si>
    <t>Graduate Cert - Special Education</t>
  </si>
  <si>
    <t>MAT - Elementary Distance</t>
  </si>
  <si>
    <t>MAT - Elementary Education</t>
  </si>
  <si>
    <t>MAT - Secondary Education</t>
  </si>
  <si>
    <t>MAT - Special Education</t>
  </si>
  <si>
    <t>MED - Educational Leadership</t>
  </si>
  <si>
    <t>MED - Educational Technology</t>
  </si>
  <si>
    <t>MED - Mathematics K-8</t>
  </si>
  <si>
    <t>MED - Reading</t>
  </si>
  <si>
    <t>MED - Special Education</t>
  </si>
  <si>
    <t>MPA</t>
  </si>
  <si>
    <t>NDS High School Students</t>
  </si>
  <si>
    <t>Non-degree Seeking</t>
  </si>
  <si>
    <t>Not seeking UAS Degrees</t>
  </si>
  <si>
    <t>OEC Accountant</t>
  </si>
  <si>
    <t>Grand Total</t>
  </si>
  <si>
    <t>Column Labels</t>
  </si>
  <si>
    <t>female</t>
  </si>
  <si>
    <t>male</t>
  </si>
  <si>
    <t>campus</t>
  </si>
  <si>
    <t>school</t>
  </si>
  <si>
    <t>department</t>
  </si>
  <si>
    <t>level</t>
  </si>
  <si>
    <t>OEC Healthcare Information Technology</t>
  </si>
  <si>
    <t>AAS Power Technology - Diesel/Heavy</t>
  </si>
  <si>
    <t>UAS Summer 2016 Registration</t>
  </si>
  <si>
    <t>Summer 2016 Enrolled Students by Academic Program</t>
  </si>
  <si>
    <t>Accurate weekly Summer 2015 counts for school by campus are unavailable</t>
  </si>
  <si>
    <t>Summer 2016</t>
  </si>
  <si>
    <t>Pending Degree Seeking</t>
  </si>
  <si>
    <t>AS General Science</t>
  </si>
  <si>
    <t>MED - Learning Design and Technology</t>
  </si>
  <si>
    <t>CT1 Medical Assisting</t>
  </si>
  <si>
    <t>BBA - Management Information Systems</t>
  </si>
  <si>
    <t>from Summer 2015</t>
  </si>
  <si>
    <t>% Change from Summer 2015</t>
  </si>
  <si>
    <t>BLA - Alaska Native Language &amp; Studies</t>
  </si>
  <si>
    <t>BS Marine Biology - Pre-major</t>
  </si>
  <si>
    <t>BS Mathematics</t>
  </si>
  <si>
    <t>BA English</t>
  </si>
  <si>
    <t>OEC Welding</t>
  </si>
  <si>
    <t>BS Environmental Science</t>
  </si>
  <si>
    <t>OEC Northwest Coast Art-Carving</t>
  </si>
  <si>
    <t>BA Biology</t>
  </si>
  <si>
    <t>BA Social Science - Economics</t>
  </si>
  <si>
    <t>CT1 Pre-Engineering Mechanical</t>
  </si>
  <si>
    <t>BA Biology - Pre-major</t>
  </si>
  <si>
    <t>Graduate Cert - Early Childhood Education</t>
  </si>
  <si>
    <t>CT2 Outdoor Skills &amp; Leadership</t>
  </si>
  <si>
    <t>BS Environmental Resources</t>
  </si>
  <si>
    <t>Graduate Cert - Educational Secondary Education</t>
  </si>
  <si>
    <t>BBA - General Business</t>
  </si>
  <si>
    <t>New</t>
  </si>
  <si>
    <t>CT2 Fisheries Technology</t>
  </si>
  <si>
    <t>CT2 Healthcare Privacy &amp; Security</t>
  </si>
  <si>
    <t>OEC Power Technology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</si>
</sst>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[$-409]mmmm\ d\,\ yyyy;@"/>
    <numFmt numFmtId="165" formatCode="0.0%"/>
    <numFmt numFmtId="166" formatCode="_(* #,##0_);_(* \(#,##0\);_(* &quot;-&quot;??_);_(@_)"/>
    <numFmt numFmtId="167" formatCode="[$-F800]dddd\,\ mmmm\ dd\,\ yyyy"/>
    <numFmt numFmtId="168" formatCode="0.000"/>
  </numFmts>
  <fonts count="51" x14ac:knownFonts="1">
    <font>
      <sz val="10"/>
      <color theme="1"/>
      <name val="Adobe Garamond Pro"/>
      <family val="2"/>
    </font>
    <font>
      <sz val="10"/>
      <color theme="1"/>
      <name val="Adobe Garamond Pro"/>
      <family val="2"/>
    </font>
    <font>
      <b/>
      <sz val="18"/>
      <color theme="3"/>
      <name val="Cambria"/>
      <family val="2"/>
      <scheme val="major"/>
    </font>
    <font>
      <b/>
      <sz val="10"/>
      <color theme="1"/>
      <name val="Adobe Garamond Pro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sz val="10"/>
      <name val="MS Sans Serif"/>
      <family val="2"/>
    </font>
    <font>
      <b/>
      <sz val="10"/>
      <color theme="1"/>
      <name val="Adobe Garamond Pro"/>
      <family val="1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theme="3"/>
      <name val="Calibri"/>
      <family val="2"/>
      <scheme val="minor"/>
    </font>
    <font>
      <b/>
      <sz val="14"/>
      <color theme="3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1"/>
      <color theme="3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</font>
    <font>
      <sz val="11"/>
      <color theme="0" tint="-0.499984740745262"/>
      <name val="Calibri"/>
      <family val="2"/>
      <scheme val="minor"/>
    </font>
    <font>
      <sz val="11"/>
      <color theme="0" tint="-0.499984740745262"/>
      <name val="Calibri"/>
      <family val="2"/>
    </font>
    <font>
      <i/>
      <sz val="10"/>
      <color theme="1"/>
      <name val="Adobe Garamond Pro"/>
      <family val="1"/>
    </font>
    <font>
      <sz val="14"/>
      <color theme="3"/>
      <name val="Calibri"/>
      <family val="2"/>
    </font>
    <font>
      <i/>
      <sz val="11"/>
      <color theme="3"/>
      <name val="Calibri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theme="3"/>
      </left>
      <right style="double">
        <color theme="3"/>
      </right>
      <top style="double">
        <color theme="3"/>
      </top>
      <bottom style="double">
        <color theme="3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6795556505021"/>
      </left>
      <right/>
      <top/>
      <bottom/>
      <diagonal/>
    </border>
    <border>
      <left/>
      <right/>
      <top style="thin">
        <color theme="0" tint="-0.14999847407452621"/>
      </top>
      <bottom/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</borders>
  <cellStyleXfs count="9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4" applyNumberFormat="0" applyAlignment="0" applyProtection="0"/>
    <xf numFmtId="0" fontId="15" fillId="6" borderId="5" applyNumberFormat="0" applyAlignment="0" applyProtection="0"/>
    <xf numFmtId="0" fontId="16" fillId="6" borderId="4" applyNumberFormat="0" applyAlignment="0" applyProtection="0"/>
    <xf numFmtId="0" fontId="17" fillId="0" borderId="6" applyNumberFormat="0" applyFill="0" applyAlignment="0" applyProtection="0"/>
    <xf numFmtId="0" fontId="18" fillId="7" borderId="7" applyNumberFormat="0" applyAlignment="0" applyProtection="0"/>
    <xf numFmtId="0" fontId="19" fillId="0" borderId="0" applyNumberFormat="0" applyFill="0" applyBorder="0" applyAlignment="0" applyProtection="0"/>
    <xf numFmtId="0" fontId="4" fillId="8" borderId="8" applyNumberFormat="0" applyFont="0" applyAlignment="0" applyProtection="0"/>
    <xf numFmtId="0" fontId="20" fillId="0" borderId="0" applyNumberFormat="0" applyFill="0" applyBorder="0" applyAlignment="0" applyProtection="0"/>
    <xf numFmtId="0" fontId="6" fillId="0" borderId="9" applyNumberFormat="0" applyFill="0" applyAlignment="0" applyProtection="0"/>
    <xf numFmtId="0" fontId="21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21" fillId="32" borderId="0" applyNumberFormat="0" applyBorder="0" applyAlignment="0" applyProtection="0"/>
    <xf numFmtId="9" fontId="4" fillId="0" borderId="0" applyFont="0" applyFill="0" applyBorder="0" applyAlignment="0" applyProtection="0"/>
    <xf numFmtId="0" fontId="22" fillId="0" borderId="0"/>
    <xf numFmtId="43" fontId="4" fillId="0" borderId="0" applyFont="0" applyFill="0" applyBorder="0" applyAlignment="0" applyProtection="0"/>
    <xf numFmtId="0" fontId="24" fillId="8" borderId="8" applyNumberFormat="0" applyFont="0" applyAlignment="0" applyProtection="0"/>
    <xf numFmtId="9" fontId="24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24" fillId="11" borderId="0" applyNumberFormat="0" applyBorder="0" applyAlignment="0" applyProtection="0"/>
    <xf numFmtId="0" fontId="24" fillId="10" borderId="0" applyNumberFormat="0" applyBorder="0" applyAlignment="0" applyProtection="0"/>
    <xf numFmtId="0" fontId="35" fillId="3" borderId="0" applyNumberFormat="0" applyBorder="0" applyAlignment="0" applyProtection="0"/>
    <xf numFmtId="0" fontId="44" fillId="12" borderId="0" applyNumberFormat="0" applyBorder="0" applyAlignment="0" applyProtection="0"/>
    <xf numFmtId="0" fontId="37" fillId="5" borderId="4" applyNumberFormat="0" applyAlignment="0" applyProtection="0"/>
    <xf numFmtId="0" fontId="41" fillId="7" borderId="7" applyNumberFormat="0" applyAlignment="0" applyProtection="0"/>
    <xf numFmtId="0" fontId="33" fillId="0" borderId="2" applyNumberFormat="0" applyFill="0" applyAlignment="0" applyProtection="0"/>
    <xf numFmtId="0" fontId="36" fillId="4" borderId="0" applyNumberFormat="0" applyBorder="0" applyAlignment="0" applyProtection="0"/>
    <xf numFmtId="0" fontId="40" fillId="0" borderId="6" applyNumberFormat="0" applyFill="0" applyAlignment="0" applyProtection="0"/>
    <xf numFmtId="0" fontId="32" fillId="0" borderId="1" applyNumberFormat="0" applyFill="0" applyAlignment="0" applyProtection="0"/>
    <xf numFmtId="0" fontId="42" fillId="0" borderId="0" applyNumberFormat="0" applyFill="0" applyBorder="0" applyAlignment="0" applyProtection="0"/>
    <xf numFmtId="0" fontId="39" fillId="6" borderId="4" applyNumberFormat="0" applyAlignment="0" applyProtection="0"/>
    <xf numFmtId="0" fontId="24" fillId="23" borderId="0" applyNumberFormat="0" applyBorder="0" applyAlignment="0" applyProtection="0"/>
    <xf numFmtId="0" fontId="24" fillId="18" borderId="0" applyNumberFormat="0" applyBorder="0" applyAlignment="0" applyProtection="0"/>
    <xf numFmtId="0" fontId="24" fillId="26" borderId="0" applyNumberFormat="0" applyBorder="0" applyAlignment="0" applyProtection="0"/>
    <xf numFmtId="0" fontId="24" fillId="15" borderId="0" applyNumberFormat="0" applyBorder="0" applyAlignment="0" applyProtection="0"/>
    <xf numFmtId="0" fontId="44" fillId="29" borderId="0" applyNumberFormat="0" applyBorder="0" applyAlignment="0" applyProtection="0"/>
    <xf numFmtId="0" fontId="24" fillId="0" borderId="0"/>
    <xf numFmtId="0" fontId="44" fillId="32" borderId="0" applyNumberFormat="0" applyBorder="0" applyAlignment="0" applyProtection="0"/>
    <xf numFmtId="0" fontId="24" fillId="22" borderId="0" applyNumberFormat="0" applyBorder="0" applyAlignment="0" applyProtection="0"/>
    <xf numFmtId="0" fontId="4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4" fillId="14" borderId="0" applyNumberFormat="0" applyBorder="0" applyAlignment="0" applyProtection="0"/>
    <xf numFmtId="0" fontId="44" fillId="28" borderId="0" applyNumberFormat="0" applyBorder="0" applyAlignment="0" applyProtection="0"/>
    <xf numFmtId="0" fontId="44" fillId="17" borderId="0" applyNumberFormat="0" applyBorder="0" applyAlignment="0" applyProtection="0"/>
    <xf numFmtId="0" fontId="25" fillId="0" borderId="3" applyNumberFormat="0" applyFill="0" applyAlignment="0" applyProtection="0"/>
    <xf numFmtId="0" fontId="44" fillId="21" borderId="0" applyNumberFormat="0" applyBorder="0" applyAlignment="0" applyProtection="0"/>
    <xf numFmtId="0" fontId="44" fillId="24" borderId="0" applyNumberFormat="0" applyBorder="0" applyAlignment="0" applyProtection="0"/>
    <xf numFmtId="0" fontId="24" fillId="27" borderId="0" applyNumberFormat="0" applyBorder="0" applyAlignment="0" applyProtection="0"/>
    <xf numFmtId="0" fontId="44" fillId="16" borderId="0" applyNumberFormat="0" applyBorder="0" applyAlignment="0" applyProtection="0"/>
    <xf numFmtId="0" fontId="24" fillId="30" borderId="0" applyNumberFormat="0" applyBorder="0" applyAlignment="0" applyProtection="0"/>
    <xf numFmtId="0" fontId="44" fillId="9" borderId="0" applyNumberFormat="0" applyBorder="0" applyAlignment="0" applyProtection="0"/>
    <xf numFmtId="0" fontId="38" fillId="6" borderId="5" applyNumberFormat="0" applyAlignment="0" applyProtection="0"/>
    <xf numFmtId="0" fontId="44" fillId="13" borderId="0" applyNumberFormat="0" applyBorder="0" applyAlignment="0" applyProtection="0"/>
    <xf numFmtId="0" fontId="24" fillId="31" borderId="0" applyNumberFormat="0" applyBorder="0" applyAlignment="0" applyProtection="0"/>
    <xf numFmtId="0" fontId="44" fillId="25" borderId="0" applyNumberFormat="0" applyBorder="0" applyAlignment="0" applyProtection="0"/>
    <xf numFmtId="0" fontId="24" fillId="19" borderId="0" applyNumberFormat="0" applyBorder="0" applyAlignment="0" applyProtection="0"/>
    <xf numFmtId="0" fontId="34" fillId="2" borderId="0" applyNumberFormat="0" applyBorder="0" applyAlignment="0" applyProtection="0"/>
    <xf numFmtId="0" fontId="26" fillId="0" borderId="9" applyNumberFormat="0" applyFill="0" applyAlignment="0" applyProtection="0"/>
    <xf numFmtId="43" fontId="24" fillId="0" borderId="0" applyFont="0" applyFill="0" applyBorder="0" applyAlignment="0" applyProtection="0"/>
  </cellStyleXfs>
  <cellXfs count="67">
    <xf numFmtId="0" fontId="0" fillId="0" borderId="0" xfId="0"/>
    <xf numFmtId="167" fontId="23" fillId="0" borderId="0" xfId="0" applyNumberFormat="1" applyFont="1"/>
    <xf numFmtId="0" fontId="4" fillId="0" borderId="0" xfId="4"/>
    <xf numFmtId="164" fontId="4" fillId="0" borderId="0" xfId="4" applyNumberFormat="1"/>
    <xf numFmtId="1" fontId="4" fillId="0" borderId="0" xfId="4" applyNumberFormat="1"/>
    <xf numFmtId="0" fontId="3" fillId="34" borderId="0" xfId="0" applyFont="1" applyFill="1"/>
    <xf numFmtId="0" fontId="3" fillId="34" borderId="0" xfId="0" applyFont="1" applyFill="1" applyAlignment="1">
      <alignment horizontal="center"/>
    </xf>
    <xf numFmtId="165" fontId="0" fillId="0" borderId="0" xfId="2" applyNumberFormat="1" applyFont="1"/>
    <xf numFmtId="166" fontId="0" fillId="0" borderId="0" xfId="1" applyNumberFormat="1" applyFont="1"/>
    <xf numFmtId="0" fontId="0" fillId="0" borderId="0" xfId="0"/>
    <xf numFmtId="0" fontId="0" fillId="0" borderId="0" xfId="0" applyAlignment="1">
      <alignment horizontal="left"/>
    </xf>
    <xf numFmtId="0" fontId="0" fillId="0" borderId="0" xfId="0" pivotButton="1"/>
    <xf numFmtId="166" fontId="0" fillId="0" borderId="0" xfId="0" applyNumberFormat="1"/>
    <xf numFmtId="165" fontId="0" fillId="0" borderId="0" xfId="2" applyNumberFormat="1" applyFont="1"/>
    <xf numFmtId="166" fontId="0" fillId="0" borderId="0" xfId="1" applyNumberFormat="1" applyFont="1"/>
    <xf numFmtId="0" fontId="48" fillId="0" borderId="0" xfId="4" applyFont="1"/>
    <xf numFmtId="166" fontId="5" fillId="0" borderId="0" xfId="1" applyNumberFormat="1" applyFont="1" applyFill="1" applyBorder="1" applyAlignment="1"/>
    <xf numFmtId="166" fontId="24" fillId="0" borderId="15" xfId="1" applyNumberFormat="1" applyFont="1" applyBorder="1" applyAlignment="1">
      <alignment horizontal="right" indent="1"/>
    </xf>
    <xf numFmtId="0" fontId="24" fillId="0" borderId="0" xfId="70"/>
    <xf numFmtId="0" fontId="25" fillId="0" borderId="0" xfId="70" applyFont="1"/>
    <xf numFmtId="165" fontId="25" fillId="0" borderId="10" xfId="70" applyNumberFormat="1" applyFont="1" applyBorder="1"/>
    <xf numFmtId="3" fontId="25" fillId="0" borderId="10" xfId="70" applyNumberFormat="1" applyFont="1" applyBorder="1"/>
    <xf numFmtId="0" fontId="25" fillId="0" borderId="0" xfId="70" applyFont="1"/>
    <xf numFmtId="0" fontId="24" fillId="0" borderId="0" xfId="70"/>
    <xf numFmtId="0" fontId="25" fillId="0" borderId="0" xfId="70" applyFont="1"/>
    <xf numFmtId="165" fontId="25" fillId="0" borderId="10" xfId="70" applyNumberFormat="1" applyFont="1" applyBorder="1"/>
    <xf numFmtId="3" fontId="25" fillId="0" borderId="10" xfId="70" applyNumberFormat="1" applyFont="1" applyBorder="1"/>
    <xf numFmtId="3" fontId="25" fillId="0" borderId="0" xfId="70" applyNumberFormat="1" applyFont="1" applyBorder="1"/>
    <xf numFmtId="165" fontId="25" fillId="0" borderId="0" xfId="70" applyNumberFormat="1" applyFont="1" applyBorder="1"/>
    <xf numFmtId="0" fontId="30" fillId="0" borderId="0" xfId="70" applyFont="1"/>
    <xf numFmtId="0" fontId="27" fillId="0" borderId="0" xfId="70" applyFont="1"/>
    <xf numFmtId="0" fontId="24" fillId="0" borderId="0" xfId="70"/>
    <xf numFmtId="164" fontId="31" fillId="0" borderId="0" xfId="70" applyNumberFormat="1" applyFont="1"/>
    <xf numFmtId="0" fontId="24" fillId="0" borderId="0" xfId="70" applyBorder="1"/>
    <xf numFmtId="0" fontId="31" fillId="0" borderId="0" xfId="70" applyFont="1" applyBorder="1"/>
    <xf numFmtId="165" fontId="24" fillId="0" borderId="0" xfId="70" applyNumberFormat="1" applyBorder="1"/>
    <xf numFmtId="0" fontId="24" fillId="33" borderId="11" xfId="70" applyFill="1" applyBorder="1"/>
    <xf numFmtId="0" fontId="31" fillId="33" borderId="11" xfId="70" applyFont="1" applyFill="1" applyBorder="1" applyAlignment="1">
      <alignment horizontal="center"/>
    </xf>
    <xf numFmtId="0" fontId="31" fillId="0" borderId="12" xfId="70" applyFont="1" applyBorder="1"/>
    <xf numFmtId="0" fontId="25" fillId="33" borderId="13" xfId="70" applyFont="1" applyFill="1" applyBorder="1" applyAlignment="1">
      <alignment horizontal="center"/>
    </xf>
    <xf numFmtId="0" fontId="31" fillId="33" borderId="13" xfId="70" applyFont="1" applyFill="1" applyBorder="1" applyAlignment="1">
      <alignment horizontal="center"/>
    </xf>
    <xf numFmtId="3" fontId="24" fillId="0" borderId="19" xfId="70" applyNumberFormat="1" applyBorder="1"/>
    <xf numFmtId="0" fontId="4" fillId="0" borderId="0" xfId="4" applyBorder="1"/>
    <xf numFmtId="0" fontId="5" fillId="33" borderId="14" xfId="4" applyFont="1" applyFill="1" applyBorder="1" applyAlignment="1"/>
    <xf numFmtId="0" fontId="7" fillId="0" borderId="15" xfId="4" applyFont="1" applyBorder="1" applyAlignment="1">
      <alignment horizontal="left" indent="1"/>
    </xf>
    <xf numFmtId="0" fontId="5" fillId="33" borderId="16" xfId="4" applyFont="1" applyFill="1" applyBorder="1" applyAlignment="1"/>
    <xf numFmtId="0" fontId="4" fillId="0" borderId="17" xfId="4" applyBorder="1"/>
    <xf numFmtId="0" fontId="7" fillId="0" borderId="18" xfId="4" applyFont="1" applyBorder="1" applyAlignment="1">
      <alignment horizontal="left" indent="1"/>
    </xf>
    <xf numFmtId="0" fontId="5" fillId="33" borderId="18" xfId="4" applyFont="1" applyFill="1" applyBorder="1" applyAlignment="1"/>
    <xf numFmtId="0" fontId="5" fillId="0" borderId="0" xfId="4" applyFont="1" applyFill="1" applyBorder="1" applyAlignment="1"/>
    <xf numFmtId="0" fontId="46" fillId="0" borderId="20" xfId="70" applyNumberFormat="1" applyFont="1" applyBorder="1" applyAlignment="1">
      <alignment horizontal="right" indent="1"/>
    </xf>
    <xf numFmtId="0" fontId="47" fillId="0" borderId="17" xfId="4" applyFont="1" applyBorder="1"/>
    <xf numFmtId="165" fontId="24" fillId="0" borderId="19" xfId="50" applyNumberFormat="1" applyFont="1" applyBorder="1"/>
    <xf numFmtId="3" fontId="24" fillId="0" borderId="19" xfId="70" applyNumberFormat="1" applyBorder="1"/>
    <xf numFmtId="165" fontId="24" fillId="0" borderId="19" xfId="50" applyNumberFormat="1" applyFont="1" applyBorder="1"/>
    <xf numFmtId="0" fontId="24" fillId="0" borderId="15" xfId="48" applyNumberFormat="1" applyFont="1" applyBorder="1" applyAlignment="1">
      <alignment horizontal="right" indent="1"/>
    </xf>
    <xf numFmtId="0" fontId="0" fillId="0" borderId="0" xfId="0" applyNumberFormat="1"/>
    <xf numFmtId="0" fontId="29" fillId="0" borderId="0" xfId="70" applyFont="1" applyAlignment="1">
      <alignment horizontal="center"/>
    </xf>
    <xf numFmtId="0" fontId="24" fillId="0" borderId="0" xfId="70" applyAlignment="1"/>
    <xf numFmtId="0" fontId="28" fillId="0" borderId="0" xfId="70" applyFont="1" applyAlignment="1">
      <alignment horizontal="center"/>
    </xf>
    <xf numFmtId="0" fontId="31" fillId="0" borderId="0" xfId="70" applyFont="1" applyAlignment="1">
      <alignment horizontal="center"/>
    </xf>
    <xf numFmtId="0" fontId="25" fillId="33" borderId="11" xfId="70" applyFont="1" applyFill="1" applyBorder="1" applyAlignment="1">
      <alignment horizontal="center"/>
    </xf>
    <xf numFmtId="0" fontId="29" fillId="33" borderId="11" xfId="70" applyFont="1" applyFill="1" applyBorder="1" applyAlignment="1">
      <alignment horizontal="center"/>
    </xf>
    <xf numFmtId="0" fontId="49" fillId="0" borderId="0" xfId="4" applyFont="1" applyAlignment="1">
      <alignment horizontal="center"/>
    </xf>
    <xf numFmtId="0" fontId="50" fillId="0" borderId="0" xfId="4" applyFont="1" applyAlignment="1">
      <alignment horizontal="center"/>
    </xf>
    <xf numFmtId="0" fontId="4" fillId="0" borderId="0" xfId="4" applyAlignment="1"/>
    <xf numFmtId="167" fontId="23" fillId="0" borderId="0" xfId="0" applyNumberFormat="1" applyFont="1" applyAlignment="1">
      <alignment horizontal="center"/>
    </xf>
  </cellXfs>
  <cellStyles count="93">
    <cellStyle name="20% - Accent1 2" xfId="23"/>
    <cellStyle name="20% - Accent1 3" xfId="54"/>
    <cellStyle name="20% - Accent2 2" xfId="27"/>
    <cellStyle name="20% - Accent2 3" xfId="75"/>
    <cellStyle name="20% - Accent3 2" xfId="31"/>
    <cellStyle name="20% - Accent3 3" xfId="66"/>
    <cellStyle name="20% - Accent4 2" xfId="35"/>
    <cellStyle name="20% - Accent4 3" xfId="72"/>
    <cellStyle name="20% - Accent5 2" xfId="39"/>
    <cellStyle name="20% - Accent5 3" xfId="67"/>
    <cellStyle name="20% - Accent6 2" xfId="43"/>
    <cellStyle name="20% - Accent6 3" xfId="83"/>
    <cellStyle name="40% - Accent1 2" xfId="24"/>
    <cellStyle name="40% - Accent1 3" xfId="53"/>
    <cellStyle name="40% - Accent2 2" xfId="28"/>
    <cellStyle name="40% - Accent2 3" xfId="68"/>
    <cellStyle name="40% - Accent3 2" xfId="32"/>
    <cellStyle name="40% - Accent3 3" xfId="89"/>
    <cellStyle name="40% - Accent4 2" xfId="36"/>
    <cellStyle name="40% - Accent4 3" xfId="65"/>
    <cellStyle name="40% - Accent5 2" xfId="40"/>
    <cellStyle name="40% - Accent5 3" xfId="81"/>
    <cellStyle name="40% - Accent6 2" xfId="44"/>
    <cellStyle name="40% - Accent6 3" xfId="87"/>
    <cellStyle name="60% - Accent1 2" xfId="25"/>
    <cellStyle name="60% - Accent1 3" xfId="56"/>
    <cellStyle name="60% - Accent2 2" xfId="29"/>
    <cellStyle name="60% - Accent2 3" xfId="82"/>
    <cellStyle name="60% - Accent3 2" xfId="33"/>
    <cellStyle name="60% - Accent3 3" xfId="52"/>
    <cellStyle name="60% - Accent4 2" xfId="37"/>
    <cellStyle name="60% - Accent4 3" xfId="80"/>
    <cellStyle name="60% - Accent5 2" xfId="41"/>
    <cellStyle name="60% - Accent5 3" xfId="76"/>
    <cellStyle name="60% - Accent6 2" xfId="45"/>
    <cellStyle name="60% - Accent6 3" xfId="71"/>
    <cellStyle name="Accent1 2" xfId="22"/>
    <cellStyle name="Accent1 3" xfId="84"/>
    <cellStyle name="Accent2 2" xfId="26"/>
    <cellStyle name="Accent2 3" xfId="86"/>
    <cellStyle name="Accent3 2" xfId="30"/>
    <cellStyle name="Accent3 3" xfId="77"/>
    <cellStyle name="Accent4 2" xfId="34"/>
    <cellStyle name="Accent4 3" xfId="79"/>
    <cellStyle name="Accent5 2" xfId="38"/>
    <cellStyle name="Accent5 3" xfId="88"/>
    <cellStyle name="Accent6 2" xfId="42"/>
    <cellStyle name="Accent6 3" xfId="69"/>
    <cellStyle name="Bad 2" xfId="11"/>
    <cellStyle name="Bad 3" xfId="55"/>
    <cellStyle name="Calculation 2" xfId="15"/>
    <cellStyle name="Calculation 3" xfId="64"/>
    <cellStyle name="Check Cell 2" xfId="17"/>
    <cellStyle name="Check Cell 3" xfId="58"/>
    <cellStyle name="Comma" xfId="1" builtinId="3"/>
    <cellStyle name="Comma 2" xfId="48"/>
    <cellStyle name="Comma 3" xfId="92"/>
    <cellStyle name="Explanatory Text 2" xfId="20"/>
    <cellStyle name="Explanatory Text 3" xfId="74"/>
    <cellStyle name="Good 2" xfId="10"/>
    <cellStyle name="Good 3" xfId="90"/>
    <cellStyle name="Heading 1 2" xfId="6"/>
    <cellStyle name="Heading 1 3" xfId="62"/>
    <cellStyle name="Heading 2 2" xfId="7"/>
    <cellStyle name="Heading 2 3" xfId="59"/>
    <cellStyle name="Heading 3 2" xfId="8"/>
    <cellStyle name="Heading 3 3" xfId="78"/>
    <cellStyle name="Heading 4 2" xfId="9"/>
    <cellStyle name="Heading 4 3" xfId="51"/>
    <cellStyle name="Hyperlink 2" xfId="73"/>
    <cellStyle name="Input 2" xfId="13"/>
    <cellStyle name="Input 3" xfId="57"/>
    <cellStyle name="Linked Cell 2" xfId="16"/>
    <cellStyle name="Linked Cell 3" xfId="61"/>
    <cellStyle name="Neutral 2" xfId="12"/>
    <cellStyle name="Neutral 3" xfId="60"/>
    <cellStyle name="Normal" xfId="0" builtinId="0"/>
    <cellStyle name="Normal 2" xfId="47"/>
    <cellStyle name="Normal 3" xfId="4"/>
    <cellStyle name="Normal 4" xfId="70"/>
    <cellStyle name="Note 2" xfId="19"/>
    <cellStyle name="Note 3" xfId="49"/>
    <cellStyle name="Output 2" xfId="14"/>
    <cellStyle name="Output 3" xfId="85"/>
    <cellStyle name="Percent" xfId="2" builtinId="5"/>
    <cellStyle name="Percent 2" xfId="46"/>
    <cellStyle name="Percent 3" xfId="50"/>
    <cellStyle name="Title" xfId="3" builtinId="15" customBuiltin="1"/>
    <cellStyle name="Title 2" xfId="5"/>
    <cellStyle name="Total 2" xfId="21"/>
    <cellStyle name="Total 3" xfId="91"/>
    <cellStyle name="Warning Text 2" xfId="18"/>
    <cellStyle name="Warning Text 3" xfId="63"/>
  </cellStyles>
  <dxfs count="8">
    <dxf>
      <numFmt numFmtId="166" formatCode="_(* #,##0_);_(* \(#,##0\);_(* &quot;-&quot;??_);_(@_)"/>
    </dxf>
    <dxf>
      <numFmt numFmtId="166" formatCode="_(* #,##0_);_(* \(#,##0\);_(* &quot;-&quot;??_);_(@_)"/>
    </dxf>
    <dxf>
      <numFmt numFmtId="166" formatCode="_(* #,##0_);_(* \(#,##0\);_(* &quot;-&quot;??_);_(@_)"/>
    </dxf>
    <dxf>
      <numFmt numFmtId="166" formatCode="_(* #,##0_);_(* \(#,##0\);_(* &quot;-&quot;??_);_(@_)"/>
    </dxf>
    <dxf>
      <numFmt numFmtId="166" formatCode="_(* #,##0_);_(* \(#,##0\);_(* &quot;-&quot;??_);_(@_)"/>
    </dxf>
    <dxf>
      <numFmt numFmtId="166" formatCode="_(* #,##0_);_(* \(#,##0\);_(* &quot;-&quot;??_);_(@_)"/>
    </dxf>
    <dxf>
      <numFmt numFmtId="166" formatCode="_(* #,##0_);_(* \(#,##0\);_(* &quot;-&quot;??_);_(@_)"/>
    </dxf>
    <dxf>
      <numFmt numFmtId="166" formatCode="_(* #,##0_);_(* \(#,##0\);_(* &quot;-&quot;??_);_(@_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13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pivotCacheDefinition" Target="pivotCache/pivotCacheDefinition4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pivotCacheDefinition" Target="pivotCache/pivotCacheDefinition3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2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[summer_registration.xlsx]Reg Data!Y:\enrollment stats\201602\regist_ao.sas7bdat</c:name>
    <c:fmtId val="2"/>
  </c:pivotSource>
  <c:chart>
    <c:title>
      <c:tx>
        <c:rich>
          <a:bodyPr/>
          <a:lstStyle/>
          <a:p>
            <a:pPr>
              <a:defRPr/>
            </a:pPr>
            <a:r>
              <a:rPr lang="en-US"/>
              <a:t>Registration Headcount by Campus</a:t>
            </a:r>
          </a:p>
        </c:rich>
      </c:tx>
      <c:layout>
        <c:manualLayout>
          <c:xMode val="edge"/>
          <c:yMode val="edge"/>
          <c:x val="0.27735923918601085"/>
          <c:y val="1.5659807229978628E-3"/>
        </c:manualLayout>
      </c:layout>
      <c:overlay val="1"/>
    </c:title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  <c:pivotFmt>
        <c:idx val="4"/>
        <c:marker>
          <c:symbol val="none"/>
        </c:marker>
      </c:pivotFmt>
      <c:pivotFmt>
        <c:idx val="5"/>
        <c:marker>
          <c:symbol val="none"/>
        </c:marker>
      </c:pivotFmt>
      <c:pivotFmt>
        <c:idx val="6"/>
        <c:marker>
          <c:symbol val="none"/>
        </c:marker>
      </c:pivotFmt>
      <c:pivotFmt>
        <c:idx val="7"/>
        <c:marker>
          <c:symbol val="none"/>
        </c:marker>
      </c:pivotFmt>
      <c:pivotFmt>
        <c:idx val="8"/>
        <c:marker>
          <c:symbol val="none"/>
        </c:marker>
      </c:pivotFmt>
      <c:pivotFmt>
        <c:idx val="9"/>
        <c:marker>
          <c:symbol val="none"/>
        </c:marker>
      </c:pivotFmt>
      <c:pivotFmt>
        <c:idx val="10"/>
        <c:marker>
          <c:symbol val="none"/>
        </c:marker>
      </c:pivotFmt>
      <c:pivotFmt>
        <c:idx val="11"/>
        <c:spPr>
          <a:ln>
            <a:solidFill>
              <a:schemeClr val="accent1">
                <a:lumMod val="60000"/>
                <a:lumOff val="40000"/>
              </a:schemeClr>
            </a:solidFill>
          </a:ln>
        </c:spPr>
        <c:marker>
          <c:symbol val="star"/>
          <c:size val="5"/>
          <c:spPr>
            <a:ln>
              <a:solidFill>
                <a:schemeClr val="accent1">
                  <a:lumMod val="60000"/>
                  <a:lumOff val="40000"/>
                </a:schemeClr>
              </a:solidFill>
            </a:ln>
          </c:spPr>
        </c:marker>
      </c:pivotFmt>
      <c:pivotFmt>
        <c:idx val="12"/>
        <c:marker>
          <c:symbol val="none"/>
        </c:marker>
      </c:pivotFmt>
    </c:pivotFmts>
    <c:plotArea>
      <c:layout/>
      <c:lineChart>
        <c:grouping val="standard"/>
        <c:varyColors val="0"/>
        <c:ser>
          <c:idx val="0"/>
          <c:order val="0"/>
          <c:tx>
            <c:strRef>
              <c:f>'Reg Data'!$C$7:$C$8</c:f>
              <c:strCache>
                <c:ptCount val="1"/>
                <c:pt idx="0">
                  <c:v>Summer 2013</c:v>
                </c:pt>
              </c:strCache>
            </c:strRef>
          </c:tx>
          <c:marker>
            <c:symbol val="none"/>
          </c:marker>
          <c:cat>
            <c:strRef>
              <c:f>'Reg Data'!$B$9:$B$36</c:f>
              <c:strCache>
                <c:ptCount val="2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54</c:v>
                </c:pt>
              </c:strCache>
            </c:strRef>
          </c:cat>
          <c:val>
            <c:numRef>
              <c:f>'Reg Data'!$C$9:$C$36</c:f>
              <c:numCache>
                <c:formatCode>_(* #,##0_);_(* \(#,##0\);_(* "-"??_);_(@_)</c:formatCode>
                <c:ptCount val="28"/>
                <c:pt idx="2">
                  <c:v>365</c:v>
                </c:pt>
                <c:pt idx="3">
                  <c:v>489</c:v>
                </c:pt>
                <c:pt idx="4">
                  <c:v>589</c:v>
                </c:pt>
                <c:pt idx="5">
                  <c:v>704</c:v>
                </c:pt>
                <c:pt idx="6">
                  <c:v>805</c:v>
                </c:pt>
                <c:pt idx="7">
                  <c:v>882</c:v>
                </c:pt>
                <c:pt idx="8">
                  <c:v>975</c:v>
                </c:pt>
                <c:pt idx="9">
                  <c:v>1062</c:v>
                </c:pt>
                <c:pt idx="10">
                  <c:v>1103</c:v>
                </c:pt>
                <c:pt idx="11">
                  <c:v>1143</c:v>
                </c:pt>
                <c:pt idx="12">
                  <c:v>1131</c:v>
                </c:pt>
                <c:pt idx="13">
                  <c:v>1121</c:v>
                </c:pt>
                <c:pt idx="14">
                  <c:v>1151</c:v>
                </c:pt>
                <c:pt idx="15">
                  <c:v>1168</c:v>
                </c:pt>
                <c:pt idx="16">
                  <c:v>1216</c:v>
                </c:pt>
                <c:pt idx="17">
                  <c:v>1237</c:v>
                </c:pt>
                <c:pt idx="18">
                  <c:v>1321</c:v>
                </c:pt>
                <c:pt idx="19">
                  <c:v>1342</c:v>
                </c:pt>
                <c:pt idx="20">
                  <c:v>1366</c:v>
                </c:pt>
                <c:pt idx="21">
                  <c:v>1372</c:v>
                </c:pt>
                <c:pt idx="22">
                  <c:v>1376</c:v>
                </c:pt>
                <c:pt idx="23">
                  <c:v>1392</c:v>
                </c:pt>
                <c:pt idx="24">
                  <c:v>1392</c:v>
                </c:pt>
                <c:pt idx="25">
                  <c:v>1395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3C5-463F-9BE0-82CA835FE2C0}"/>
            </c:ext>
          </c:extLst>
        </c:ser>
        <c:ser>
          <c:idx val="1"/>
          <c:order val="1"/>
          <c:tx>
            <c:strRef>
              <c:f>'Reg Data'!$D$7:$D$8</c:f>
              <c:strCache>
                <c:ptCount val="1"/>
                <c:pt idx="0">
                  <c:v>Summer 2014</c:v>
                </c:pt>
              </c:strCache>
            </c:strRef>
          </c:tx>
          <c:marker>
            <c:symbol val="none"/>
          </c:marker>
          <c:cat>
            <c:strRef>
              <c:f>'Reg Data'!$B$9:$B$36</c:f>
              <c:strCache>
                <c:ptCount val="2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54</c:v>
                </c:pt>
              </c:strCache>
            </c:strRef>
          </c:cat>
          <c:val>
            <c:numRef>
              <c:f>'Reg Data'!$D$9:$D$36</c:f>
              <c:numCache>
                <c:formatCode>_(* #,##0_);_(* \(#,##0\);_(* "-"??_);_(@_)</c:formatCode>
                <c:ptCount val="28"/>
                <c:pt idx="0">
                  <c:v>164</c:v>
                </c:pt>
                <c:pt idx="1">
                  <c:v>290</c:v>
                </c:pt>
                <c:pt idx="2">
                  <c:v>428</c:v>
                </c:pt>
                <c:pt idx="3">
                  <c:v>515</c:v>
                </c:pt>
                <c:pt idx="4">
                  <c:v>641</c:v>
                </c:pt>
                <c:pt idx="5">
                  <c:v>743</c:v>
                </c:pt>
                <c:pt idx="6">
                  <c:v>834</c:v>
                </c:pt>
                <c:pt idx="7">
                  <c:v>888</c:v>
                </c:pt>
                <c:pt idx="8">
                  <c:v>967</c:v>
                </c:pt>
                <c:pt idx="9">
                  <c:v>1062</c:v>
                </c:pt>
                <c:pt idx="10">
                  <c:v>1102</c:v>
                </c:pt>
                <c:pt idx="11">
                  <c:v>1141</c:v>
                </c:pt>
                <c:pt idx="12">
                  <c:v>1121</c:v>
                </c:pt>
                <c:pt idx="13">
                  <c:v>1134</c:v>
                </c:pt>
                <c:pt idx="14">
                  <c:v>1143</c:v>
                </c:pt>
                <c:pt idx="15">
                  <c:v>1236</c:v>
                </c:pt>
                <c:pt idx="16">
                  <c:v>1276</c:v>
                </c:pt>
                <c:pt idx="17">
                  <c:v>1285</c:v>
                </c:pt>
                <c:pt idx="18">
                  <c:v>1284</c:v>
                </c:pt>
                <c:pt idx="19">
                  <c:v>1301</c:v>
                </c:pt>
                <c:pt idx="20">
                  <c:v>1333</c:v>
                </c:pt>
                <c:pt idx="21">
                  <c:v>1368</c:v>
                </c:pt>
                <c:pt idx="22">
                  <c:v>1387</c:v>
                </c:pt>
                <c:pt idx="23">
                  <c:v>1398</c:v>
                </c:pt>
                <c:pt idx="24">
                  <c:v>1406</c:v>
                </c:pt>
                <c:pt idx="25">
                  <c:v>1424</c:v>
                </c:pt>
                <c:pt idx="26">
                  <c:v>1433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3C5-463F-9BE0-82CA835FE2C0}"/>
            </c:ext>
          </c:extLst>
        </c:ser>
        <c:ser>
          <c:idx val="2"/>
          <c:order val="2"/>
          <c:tx>
            <c:strRef>
              <c:f>'Reg Data'!$E$7:$E$8</c:f>
              <c:strCache>
                <c:ptCount val="1"/>
                <c:pt idx="0">
                  <c:v>Summer 2015</c:v>
                </c:pt>
              </c:strCache>
            </c:strRef>
          </c:tx>
          <c:spPr>
            <a:ln>
              <a:solidFill>
                <a:schemeClr val="accent1">
                  <a:lumMod val="60000"/>
                  <a:lumOff val="40000"/>
                </a:schemeClr>
              </a:solidFill>
            </a:ln>
          </c:spPr>
          <c:marker>
            <c:symbol val="star"/>
            <c:size val="5"/>
            <c:spPr>
              <a:ln>
                <a:solidFill>
                  <a:schemeClr val="accent1">
                    <a:lumMod val="60000"/>
                    <a:lumOff val="40000"/>
                  </a:schemeClr>
                </a:solidFill>
              </a:ln>
            </c:spPr>
          </c:marker>
          <c:cat>
            <c:strRef>
              <c:f>'Reg Data'!$B$9:$B$36</c:f>
              <c:strCache>
                <c:ptCount val="2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54</c:v>
                </c:pt>
              </c:strCache>
            </c:strRef>
          </c:cat>
          <c:val>
            <c:numRef>
              <c:f>'Reg Data'!$E$9:$E$36</c:f>
              <c:numCache>
                <c:formatCode>_(* #,##0_);_(* \(#,##0\);_(* "-"??_);_(@_)</c:formatCode>
                <c:ptCount val="28"/>
                <c:pt idx="2">
                  <c:v>427</c:v>
                </c:pt>
                <c:pt idx="3">
                  <c:v>515</c:v>
                </c:pt>
                <c:pt idx="4">
                  <c:v>623</c:v>
                </c:pt>
                <c:pt idx="5">
                  <c:v>690</c:v>
                </c:pt>
                <c:pt idx="6">
                  <c:v>792</c:v>
                </c:pt>
                <c:pt idx="7">
                  <c:v>875</c:v>
                </c:pt>
                <c:pt idx="8">
                  <c:v>937</c:v>
                </c:pt>
                <c:pt idx="9">
                  <c:v>1010</c:v>
                </c:pt>
                <c:pt idx="10">
                  <c:v>1060</c:v>
                </c:pt>
                <c:pt idx="11">
                  <c:v>1114</c:v>
                </c:pt>
                <c:pt idx="12">
                  <c:v>1156</c:v>
                </c:pt>
                <c:pt idx="13">
                  <c:v>1186</c:v>
                </c:pt>
                <c:pt idx="14">
                  <c:v>1236</c:v>
                </c:pt>
                <c:pt idx="15">
                  <c:v>1238</c:v>
                </c:pt>
                <c:pt idx="16">
                  <c:v>1281</c:v>
                </c:pt>
                <c:pt idx="17">
                  <c:v>1290</c:v>
                </c:pt>
                <c:pt idx="18">
                  <c:v>1288</c:v>
                </c:pt>
                <c:pt idx="19">
                  <c:v>1294</c:v>
                </c:pt>
                <c:pt idx="20">
                  <c:v>1296</c:v>
                </c:pt>
                <c:pt idx="21">
                  <c:v>1322</c:v>
                </c:pt>
                <c:pt idx="22">
                  <c:v>1333</c:v>
                </c:pt>
                <c:pt idx="23">
                  <c:v>1369</c:v>
                </c:pt>
                <c:pt idx="24">
                  <c:v>1377</c:v>
                </c:pt>
                <c:pt idx="25">
                  <c:v>1374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3C5-463F-9BE0-82CA835FE2C0}"/>
            </c:ext>
          </c:extLst>
        </c:ser>
        <c:ser>
          <c:idx val="3"/>
          <c:order val="3"/>
          <c:tx>
            <c:strRef>
              <c:f>'Reg Data'!$F$7:$F$8</c:f>
              <c:strCache>
                <c:ptCount val="1"/>
                <c:pt idx="0">
                  <c:v>Summer 2016</c:v>
                </c:pt>
              </c:strCache>
            </c:strRef>
          </c:tx>
          <c:marker>
            <c:symbol val="none"/>
          </c:marker>
          <c:cat>
            <c:strRef>
              <c:f>'Reg Data'!$B$9:$B$36</c:f>
              <c:strCache>
                <c:ptCount val="2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54</c:v>
                </c:pt>
              </c:strCache>
            </c:strRef>
          </c:cat>
          <c:val>
            <c:numRef>
              <c:f>'Reg Data'!$F$9:$F$36</c:f>
              <c:numCache>
                <c:formatCode>_(* #,##0_);_(* \(#,##0\);_(* "-"??_);_(@_)</c:formatCode>
                <c:ptCount val="28"/>
                <c:pt idx="0">
                  <c:v>195</c:v>
                </c:pt>
                <c:pt idx="1">
                  <c:v>319</c:v>
                </c:pt>
                <c:pt idx="2">
                  <c:v>431</c:v>
                </c:pt>
                <c:pt idx="3">
                  <c:v>497</c:v>
                </c:pt>
                <c:pt idx="4">
                  <c:v>598</c:v>
                </c:pt>
                <c:pt idx="5">
                  <c:v>686</c:v>
                </c:pt>
                <c:pt idx="6">
                  <c:v>780</c:v>
                </c:pt>
                <c:pt idx="7">
                  <c:v>891</c:v>
                </c:pt>
                <c:pt idx="8">
                  <c:v>964</c:v>
                </c:pt>
                <c:pt idx="9">
                  <c:v>1022</c:v>
                </c:pt>
                <c:pt idx="10">
                  <c:v>1092</c:v>
                </c:pt>
                <c:pt idx="11">
                  <c:v>1103</c:v>
                </c:pt>
                <c:pt idx="12">
                  <c:v>1169</c:v>
                </c:pt>
                <c:pt idx="13">
                  <c:v>1204</c:v>
                </c:pt>
                <c:pt idx="14">
                  <c:v>1281</c:v>
                </c:pt>
                <c:pt idx="15">
                  <c:v>1290</c:v>
                </c:pt>
                <c:pt idx="16">
                  <c:v>1298</c:v>
                </c:pt>
                <c:pt idx="17">
                  <c:v>1342</c:v>
                </c:pt>
                <c:pt idx="18">
                  <c:v>1361</c:v>
                </c:pt>
                <c:pt idx="19">
                  <c:v>1366</c:v>
                </c:pt>
                <c:pt idx="20">
                  <c:v>1364</c:v>
                </c:pt>
                <c:pt idx="21">
                  <c:v>1366</c:v>
                </c:pt>
                <c:pt idx="22">
                  <c:v>1371</c:v>
                </c:pt>
                <c:pt idx="23">
                  <c:v>1373</c:v>
                </c:pt>
                <c:pt idx="24">
                  <c:v>1372</c:v>
                </c:pt>
                <c:pt idx="25">
                  <c:v>1372</c:v>
                </c:pt>
                <c:pt idx="27">
                  <c:v>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3C5-463F-9BE0-82CA835FE2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63759744"/>
        <c:axId val="663760304"/>
      </c:lineChart>
      <c:catAx>
        <c:axId val="6637597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663760304"/>
        <c:crosses val="autoZero"/>
        <c:auto val="1"/>
        <c:lblAlgn val="ctr"/>
        <c:lblOffset val="100"/>
        <c:noMultiLvlLbl val="0"/>
      </c:catAx>
      <c:valAx>
        <c:axId val="663760304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crossAx val="66375974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[summer_registration.xlsx]Reg Data!Y:\enrollment stats\201502\regist_ao.sas7bdat (2)</c:name>
    <c:fmtId val="2"/>
  </c:pivotSource>
  <c:chart>
    <c:title>
      <c:tx>
        <c:rich>
          <a:bodyPr/>
          <a:lstStyle/>
          <a:p>
            <a:pPr>
              <a:defRPr/>
            </a:pPr>
            <a:r>
              <a:rPr lang="en-US"/>
              <a:t>Student Credit Hours by Campus</a:t>
            </a:r>
          </a:p>
        </c:rich>
      </c:tx>
      <c:layout>
        <c:manualLayout>
          <c:xMode val="edge"/>
          <c:yMode val="edge"/>
          <c:x val="0.27638047844799635"/>
          <c:y val="1.398511865191337E-3"/>
        </c:manualLayout>
      </c:layout>
      <c:overlay val="1"/>
    </c:title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  <c:pivotFmt>
        <c:idx val="4"/>
        <c:marker>
          <c:symbol val="none"/>
        </c:marker>
      </c:pivotFmt>
      <c:pivotFmt>
        <c:idx val="5"/>
        <c:marker>
          <c:symbol val="none"/>
        </c:marker>
      </c:pivotFmt>
      <c:pivotFmt>
        <c:idx val="6"/>
        <c:marker>
          <c:symbol val="none"/>
        </c:marker>
      </c:pivotFmt>
      <c:pivotFmt>
        <c:idx val="7"/>
        <c:marker>
          <c:symbol val="none"/>
        </c:marker>
      </c:pivotFmt>
      <c:pivotFmt>
        <c:idx val="8"/>
        <c:marker>
          <c:symbol val="none"/>
        </c:marker>
      </c:pivotFmt>
      <c:pivotFmt>
        <c:idx val="9"/>
        <c:marker>
          <c:symbol val="none"/>
        </c:marker>
      </c:pivotFmt>
      <c:pivotFmt>
        <c:idx val="10"/>
        <c:marker>
          <c:symbol val="none"/>
        </c:marker>
      </c:pivotFmt>
      <c:pivotFmt>
        <c:idx val="11"/>
        <c:spPr>
          <a:ln>
            <a:solidFill>
              <a:schemeClr val="accent1">
                <a:lumMod val="40000"/>
                <a:lumOff val="60000"/>
              </a:schemeClr>
            </a:solidFill>
          </a:ln>
        </c:spPr>
        <c:marker>
          <c:symbol val="star"/>
          <c:size val="5"/>
          <c:spPr>
            <a:ln>
              <a:solidFill>
                <a:schemeClr val="accent1">
                  <a:lumMod val="60000"/>
                  <a:lumOff val="40000"/>
                </a:schemeClr>
              </a:solidFill>
            </a:ln>
          </c:spPr>
        </c:marker>
      </c:pivotFmt>
      <c:pivotFmt>
        <c:idx val="12"/>
        <c:marker>
          <c:symbol val="none"/>
        </c:marker>
      </c:pivotFmt>
    </c:pivotFmts>
    <c:plotArea>
      <c:layout/>
      <c:lineChart>
        <c:grouping val="standard"/>
        <c:varyColors val="0"/>
        <c:ser>
          <c:idx val="0"/>
          <c:order val="0"/>
          <c:tx>
            <c:strRef>
              <c:f>'Reg Data'!$C$43:$C$44</c:f>
              <c:strCache>
                <c:ptCount val="1"/>
                <c:pt idx="0">
                  <c:v>Summer 2013</c:v>
                </c:pt>
              </c:strCache>
            </c:strRef>
          </c:tx>
          <c:marker>
            <c:symbol val="none"/>
          </c:marker>
          <c:cat>
            <c:strRef>
              <c:f>'Reg Data'!$B$45:$B$72</c:f>
              <c:strCache>
                <c:ptCount val="2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54</c:v>
                </c:pt>
              </c:strCache>
            </c:strRef>
          </c:cat>
          <c:val>
            <c:numRef>
              <c:f>'Reg Data'!$C$45:$C$72</c:f>
              <c:numCache>
                <c:formatCode>_(* #,##0_);_(* \(#,##0\);_(* "-"??_);_(@_)</c:formatCode>
                <c:ptCount val="28"/>
                <c:pt idx="2">
                  <c:v>2042.5</c:v>
                </c:pt>
                <c:pt idx="3">
                  <c:v>2685</c:v>
                </c:pt>
                <c:pt idx="4">
                  <c:v>3205.5</c:v>
                </c:pt>
                <c:pt idx="5">
                  <c:v>3795.5</c:v>
                </c:pt>
                <c:pt idx="6">
                  <c:v>4300</c:v>
                </c:pt>
                <c:pt idx="7">
                  <c:v>4723</c:v>
                </c:pt>
                <c:pt idx="8">
                  <c:v>5177</c:v>
                </c:pt>
                <c:pt idx="9">
                  <c:v>5629</c:v>
                </c:pt>
                <c:pt idx="10">
                  <c:v>5793</c:v>
                </c:pt>
                <c:pt idx="11">
                  <c:v>5901</c:v>
                </c:pt>
                <c:pt idx="12">
                  <c:v>5777.5</c:v>
                </c:pt>
                <c:pt idx="13">
                  <c:v>5672.5</c:v>
                </c:pt>
                <c:pt idx="14">
                  <c:v>5727.5</c:v>
                </c:pt>
                <c:pt idx="15">
                  <c:v>5778.5</c:v>
                </c:pt>
                <c:pt idx="16">
                  <c:v>5951.5</c:v>
                </c:pt>
                <c:pt idx="17">
                  <c:v>6034.5</c:v>
                </c:pt>
                <c:pt idx="18">
                  <c:v>6185.5</c:v>
                </c:pt>
                <c:pt idx="19">
                  <c:v>6240.5</c:v>
                </c:pt>
                <c:pt idx="20">
                  <c:v>6315.5</c:v>
                </c:pt>
                <c:pt idx="21">
                  <c:v>6331.5</c:v>
                </c:pt>
                <c:pt idx="22">
                  <c:v>6340.5</c:v>
                </c:pt>
                <c:pt idx="23">
                  <c:v>6385.5</c:v>
                </c:pt>
                <c:pt idx="24">
                  <c:v>6379.5</c:v>
                </c:pt>
                <c:pt idx="25">
                  <c:v>6388.5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74E-4071-AC43-2C6F5D653167}"/>
            </c:ext>
          </c:extLst>
        </c:ser>
        <c:ser>
          <c:idx val="1"/>
          <c:order val="1"/>
          <c:tx>
            <c:strRef>
              <c:f>'Reg Data'!$D$43:$D$44</c:f>
              <c:strCache>
                <c:ptCount val="1"/>
                <c:pt idx="0">
                  <c:v>Summer 2014</c:v>
                </c:pt>
              </c:strCache>
            </c:strRef>
          </c:tx>
          <c:marker>
            <c:symbol val="none"/>
          </c:marker>
          <c:cat>
            <c:strRef>
              <c:f>'Reg Data'!$B$45:$B$72</c:f>
              <c:strCache>
                <c:ptCount val="2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54</c:v>
                </c:pt>
              </c:strCache>
            </c:strRef>
          </c:cat>
          <c:val>
            <c:numRef>
              <c:f>'Reg Data'!$D$45:$D$72</c:f>
              <c:numCache>
                <c:formatCode>_(* #,##0_);_(* \(#,##0\);_(* "-"??_);_(@_)</c:formatCode>
                <c:ptCount val="28"/>
                <c:pt idx="0">
                  <c:v>960</c:v>
                </c:pt>
                <c:pt idx="1">
                  <c:v>1611</c:v>
                </c:pt>
                <c:pt idx="2">
                  <c:v>2275</c:v>
                </c:pt>
                <c:pt idx="3">
                  <c:v>2702</c:v>
                </c:pt>
                <c:pt idx="4">
                  <c:v>3321</c:v>
                </c:pt>
                <c:pt idx="5">
                  <c:v>3859</c:v>
                </c:pt>
                <c:pt idx="6">
                  <c:v>4324</c:v>
                </c:pt>
                <c:pt idx="7">
                  <c:v>4610</c:v>
                </c:pt>
                <c:pt idx="8">
                  <c:v>5001</c:v>
                </c:pt>
                <c:pt idx="9">
                  <c:v>5497</c:v>
                </c:pt>
                <c:pt idx="10">
                  <c:v>5679</c:v>
                </c:pt>
                <c:pt idx="11">
                  <c:v>5801</c:v>
                </c:pt>
                <c:pt idx="12">
                  <c:v>5657</c:v>
                </c:pt>
                <c:pt idx="13">
                  <c:v>5644</c:v>
                </c:pt>
                <c:pt idx="14">
                  <c:v>5658</c:v>
                </c:pt>
                <c:pt idx="15">
                  <c:v>5907</c:v>
                </c:pt>
                <c:pt idx="16">
                  <c:v>6014</c:v>
                </c:pt>
                <c:pt idx="17">
                  <c:v>6072</c:v>
                </c:pt>
                <c:pt idx="18">
                  <c:v>6046</c:v>
                </c:pt>
                <c:pt idx="19">
                  <c:v>6103</c:v>
                </c:pt>
                <c:pt idx="20">
                  <c:v>6219</c:v>
                </c:pt>
                <c:pt idx="21">
                  <c:v>6334</c:v>
                </c:pt>
                <c:pt idx="22">
                  <c:v>6416</c:v>
                </c:pt>
                <c:pt idx="23">
                  <c:v>6471</c:v>
                </c:pt>
                <c:pt idx="24">
                  <c:v>6494</c:v>
                </c:pt>
                <c:pt idx="25">
                  <c:v>6542</c:v>
                </c:pt>
                <c:pt idx="26">
                  <c:v>6584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74E-4071-AC43-2C6F5D653167}"/>
            </c:ext>
          </c:extLst>
        </c:ser>
        <c:ser>
          <c:idx val="2"/>
          <c:order val="2"/>
          <c:tx>
            <c:strRef>
              <c:f>'Reg Data'!$E$43:$E$44</c:f>
              <c:strCache>
                <c:ptCount val="1"/>
                <c:pt idx="0">
                  <c:v>Summer 2015</c:v>
                </c:pt>
              </c:strCache>
            </c:strRef>
          </c:tx>
          <c:spPr>
            <a:ln>
              <a:solidFill>
                <a:schemeClr val="accent1">
                  <a:lumMod val="40000"/>
                  <a:lumOff val="60000"/>
                </a:schemeClr>
              </a:solidFill>
            </a:ln>
          </c:spPr>
          <c:marker>
            <c:symbol val="star"/>
            <c:size val="5"/>
            <c:spPr>
              <a:ln>
                <a:solidFill>
                  <a:schemeClr val="accent1">
                    <a:lumMod val="60000"/>
                    <a:lumOff val="40000"/>
                  </a:schemeClr>
                </a:solidFill>
              </a:ln>
            </c:spPr>
          </c:marker>
          <c:cat>
            <c:strRef>
              <c:f>'Reg Data'!$B$45:$B$72</c:f>
              <c:strCache>
                <c:ptCount val="2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54</c:v>
                </c:pt>
              </c:strCache>
            </c:strRef>
          </c:cat>
          <c:val>
            <c:numRef>
              <c:f>'Reg Data'!$E$45:$E$72</c:f>
              <c:numCache>
                <c:formatCode>_(* #,##0_);_(* \(#,##0\);_(* "-"??_);_(@_)</c:formatCode>
                <c:ptCount val="28"/>
                <c:pt idx="2">
                  <c:v>2303.5</c:v>
                </c:pt>
                <c:pt idx="3">
                  <c:v>2746.5</c:v>
                </c:pt>
                <c:pt idx="4">
                  <c:v>3328.5</c:v>
                </c:pt>
                <c:pt idx="5">
                  <c:v>3674</c:v>
                </c:pt>
                <c:pt idx="6">
                  <c:v>4139</c:v>
                </c:pt>
                <c:pt idx="7">
                  <c:v>4672</c:v>
                </c:pt>
                <c:pt idx="8">
                  <c:v>5022</c:v>
                </c:pt>
                <c:pt idx="9">
                  <c:v>5455</c:v>
                </c:pt>
                <c:pt idx="10">
                  <c:v>5667</c:v>
                </c:pt>
                <c:pt idx="11">
                  <c:v>5844</c:v>
                </c:pt>
                <c:pt idx="12">
                  <c:v>5834</c:v>
                </c:pt>
                <c:pt idx="13">
                  <c:v>5838</c:v>
                </c:pt>
                <c:pt idx="14">
                  <c:v>6049</c:v>
                </c:pt>
                <c:pt idx="15">
                  <c:v>6026</c:v>
                </c:pt>
                <c:pt idx="16">
                  <c:v>6159</c:v>
                </c:pt>
                <c:pt idx="17">
                  <c:v>6176</c:v>
                </c:pt>
                <c:pt idx="18">
                  <c:v>6133</c:v>
                </c:pt>
                <c:pt idx="19">
                  <c:v>6177</c:v>
                </c:pt>
                <c:pt idx="20">
                  <c:v>6186</c:v>
                </c:pt>
                <c:pt idx="21">
                  <c:v>6262</c:v>
                </c:pt>
                <c:pt idx="22">
                  <c:v>6311</c:v>
                </c:pt>
                <c:pt idx="23">
                  <c:v>6440</c:v>
                </c:pt>
                <c:pt idx="24">
                  <c:v>6465</c:v>
                </c:pt>
                <c:pt idx="25">
                  <c:v>6455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74E-4071-AC43-2C6F5D653167}"/>
            </c:ext>
          </c:extLst>
        </c:ser>
        <c:ser>
          <c:idx val="3"/>
          <c:order val="3"/>
          <c:tx>
            <c:strRef>
              <c:f>'Reg Data'!$F$43:$F$44</c:f>
              <c:strCache>
                <c:ptCount val="1"/>
                <c:pt idx="0">
                  <c:v>Summer 2016</c:v>
                </c:pt>
              </c:strCache>
            </c:strRef>
          </c:tx>
          <c:marker>
            <c:symbol val="none"/>
          </c:marker>
          <c:cat>
            <c:strRef>
              <c:f>'Reg Data'!$B$45:$B$72</c:f>
              <c:strCache>
                <c:ptCount val="2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54</c:v>
                </c:pt>
              </c:strCache>
            </c:strRef>
          </c:cat>
          <c:val>
            <c:numRef>
              <c:f>'Reg Data'!$F$45:$F$72</c:f>
              <c:numCache>
                <c:formatCode>_(* #,##0_);_(* \(#,##0\);_(* "-"??_);_(@_)</c:formatCode>
                <c:ptCount val="28"/>
                <c:pt idx="0">
                  <c:v>1158</c:v>
                </c:pt>
                <c:pt idx="1">
                  <c:v>1790</c:v>
                </c:pt>
                <c:pt idx="2">
                  <c:v>2337</c:v>
                </c:pt>
                <c:pt idx="3">
                  <c:v>2658</c:v>
                </c:pt>
                <c:pt idx="4">
                  <c:v>3215</c:v>
                </c:pt>
                <c:pt idx="5">
                  <c:v>3629</c:v>
                </c:pt>
                <c:pt idx="6">
                  <c:v>4054</c:v>
                </c:pt>
                <c:pt idx="7">
                  <c:v>4608</c:v>
                </c:pt>
                <c:pt idx="8">
                  <c:v>4996</c:v>
                </c:pt>
                <c:pt idx="9">
                  <c:v>5322</c:v>
                </c:pt>
                <c:pt idx="10">
                  <c:v>5625</c:v>
                </c:pt>
                <c:pt idx="11">
                  <c:v>5681</c:v>
                </c:pt>
                <c:pt idx="12">
                  <c:v>5925</c:v>
                </c:pt>
                <c:pt idx="13">
                  <c:v>5940</c:v>
                </c:pt>
                <c:pt idx="14">
                  <c:v>6082</c:v>
                </c:pt>
                <c:pt idx="15">
                  <c:v>6124</c:v>
                </c:pt>
                <c:pt idx="16">
                  <c:v>6149</c:v>
                </c:pt>
                <c:pt idx="17">
                  <c:v>6354</c:v>
                </c:pt>
                <c:pt idx="18">
                  <c:v>6435</c:v>
                </c:pt>
                <c:pt idx="19">
                  <c:v>6448</c:v>
                </c:pt>
                <c:pt idx="20">
                  <c:v>6437</c:v>
                </c:pt>
                <c:pt idx="21">
                  <c:v>6453</c:v>
                </c:pt>
                <c:pt idx="22">
                  <c:v>6477</c:v>
                </c:pt>
                <c:pt idx="23">
                  <c:v>6500</c:v>
                </c:pt>
                <c:pt idx="24">
                  <c:v>6488</c:v>
                </c:pt>
                <c:pt idx="25">
                  <c:v>6489</c:v>
                </c:pt>
                <c:pt idx="27">
                  <c:v>414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74E-4071-AC43-2C6F5D6531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63889600"/>
        <c:axId val="663890160"/>
      </c:lineChart>
      <c:catAx>
        <c:axId val="663889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663890160"/>
        <c:crosses val="autoZero"/>
        <c:auto val="1"/>
        <c:lblAlgn val="ctr"/>
        <c:lblOffset val="100"/>
        <c:noMultiLvlLbl val="0"/>
      </c:catAx>
      <c:valAx>
        <c:axId val="663890160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crossAx val="66388960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[summer_registration.xlsx]Reg Data!Y:\enrollment stats\201502\sch_fte.sas7bdat</c:name>
    <c:fmtId val="2"/>
  </c:pivotSource>
  <c:chart>
    <c:title>
      <c:tx>
        <c:rich>
          <a:bodyPr/>
          <a:lstStyle/>
          <a:p>
            <a:pPr>
              <a:defRPr/>
            </a:pPr>
            <a:r>
              <a:rPr lang="en-US"/>
              <a:t>Course Statistics</a:t>
            </a:r>
          </a:p>
        </c:rich>
      </c:tx>
      <c:layout>
        <c:manualLayout>
          <c:xMode val="edge"/>
          <c:yMode val="edge"/>
          <c:x val="0.38413087180747402"/>
          <c:y val="0.10542892664732698"/>
        </c:manualLayout>
      </c:layout>
      <c:overlay val="1"/>
    </c:title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  <c:pivotFmt>
        <c:idx val="4"/>
        <c:marker>
          <c:symbol val="none"/>
        </c:marker>
      </c:pivotFmt>
      <c:pivotFmt>
        <c:idx val="5"/>
        <c:marker>
          <c:symbol val="none"/>
        </c:marker>
      </c:pivotFmt>
      <c:pivotFmt>
        <c:idx val="6"/>
        <c:marker>
          <c:symbol val="none"/>
        </c:marker>
      </c:pivotFmt>
      <c:pivotFmt>
        <c:idx val="7"/>
        <c:marker>
          <c:symbol val="none"/>
        </c:marker>
      </c:pivotFmt>
      <c:pivotFmt>
        <c:idx val="8"/>
        <c:marker>
          <c:symbol val="none"/>
        </c:marker>
      </c:pivotFmt>
      <c:pivotFmt>
        <c:idx val="9"/>
        <c:marker>
          <c:symbol val="none"/>
        </c:marker>
      </c:pivotFmt>
      <c:pivotFmt>
        <c:idx val="10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"/>
        <c:marker>
          <c:symbol val="none"/>
        </c:marker>
      </c:pivotFmt>
      <c:pivotFmt>
        <c:idx val="14"/>
        <c:marker>
          <c:symbol val="none"/>
        </c:marker>
      </c:pivotFmt>
    </c:pivotFmts>
    <c:plotArea>
      <c:layout>
        <c:manualLayout>
          <c:layoutTarget val="inner"/>
          <c:xMode val="edge"/>
          <c:yMode val="edge"/>
          <c:x val="7.4678571550467768E-2"/>
          <c:y val="0.18150617488603399"/>
          <c:w val="0.66135028960131614"/>
          <c:h val="0.748173394115209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'Reg Data'!$B$86:$B$87</c:f>
              <c:strCache>
                <c:ptCount val="1"/>
                <c:pt idx="0">
                  <c:v>Seats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'Reg Data'!$B$88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'Reg Data'!$B$88</c:f>
              <c:numCache>
                <c:formatCode>_(* #,##0_);_(* \(#,##0\);_(* "-"??_);_(@_)</c:formatCode>
                <c:ptCount val="1"/>
                <c:pt idx="0">
                  <c:v>2579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52-4275-8611-00D87ADCCB49}"/>
            </c:ext>
          </c:extLst>
        </c:ser>
        <c:ser>
          <c:idx val="1"/>
          <c:order val="1"/>
          <c:tx>
            <c:strRef>
              <c:f>'Reg Data'!$C$86:$C$87</c:f>
              <c:strCache>
                <c:ptCount val="1"/>
                <c:pt idx="0">
                  <c:v>Student Credit Hours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'Reg Data'!$B$88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'Reg Data'!$C$88</c:f>
              <c:numCache>
                <c:formatCode>_(* #,##0_);_(* \(#,##0\);_(* "-"??_);_(@_)</c:formatCode>
                <c:ptCount val="1"/>
                <c:pt idx="0">
                  <c:v>6649.8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852-4275-8611-00D87ADCCB49}"/>
            </c:ext>
          </c:extLst>
        </c:ser>
        <c:ser>
          <c:idx val="2"/>
          <c:order val="2"/>
          <c:tx>
            <c:strRef>
              <c:f>'Reg Data'!$D$86:$D$87</c:f>
              <c:strCache>
                <c:ptCount val="1"/>
                <c:pt idx="0">
                  <c:v>Student Full-Time Equivalent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'Reg Data'!$B$88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'Reg Data'!$D$88</c:f>
              <c:numCache>
                <c:formatCode>_(* #,##0_);_(* \(#,##0\);_(* "-"??_);_(@_)</c:formatCode>
                <c:ptCount val="1"/>
                <c:pt idx="0">
                  <c:v>471.78333333333325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852-4275-8611-00D87ADCCB49}"/>
            </c:ext>
          </c:extLst>
        </c:ser>
        <c:ser>
          <c:idx val="3"/>
          <c:order val="3"/>
          <c:tx>
            <c:strRef>
              <c:f>'Reg Data'!$E$86:$E$87</c:f>
              <c:strCache>
                <c:ptCount val="1"/>
                <c:pt idx="0">
                  <c:v>Non-Credit Instructional Units</c:v>
                </c:pt>
              </c:strCache>
            </c:strRef>
          </c:tx>
          <c:invertIfNegative val="0"/>
          <c:cat>
            <c:strRef>
              <c:f>'Reg Data'!$B$88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'Reg Data'!$E$88</c:f>
              <c:numCache>
                <c:formatCode>_(* #,##0_);_(* \(#,##0\);_(* "-"??_);_(@_)</c:formatCode>
                <c:ptCount val="1"/>
                <c:pt idx="0">
                  <c:v>355.2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852-4275-8611-00D87ADCCB49}"/>
            </c:ext>
          </c:extLst>
        </c:ser>
        <c:ser>
          <c:idx val="4"/>
          <c:order val="4"/>
          <c:tx>
            <c:strRef>
              <c:f>'Reg Data'!$F$86:$F$87</c:f>
              <c:strCache>
                <c:ptCount val="1"/>
                <c:pt idx="0">
                  <c:v>Non-Credit Full-Time Equivalent</c:v>
                </c:pt>
              </c:strCache>
            </c:strRef>
          </c:tx>
          <c:invertIfNegative val="0"/>
          <c:cat>
            <c:strRef>
              <c:f>'Reg Data'!$B$88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'Reg Data'!$F$88</c:f>
              <c:numCache>
                <c:formatCode>_(* #,##0_);_(* \(#,##0\);_(* "-"??_);_(@_)</c:formatCode>
                <c:ptCount val="1"/>
                <c:pt idx="0">
                  <c:v>18.944000000000003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852-4275-8611-00D87ADCCB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3927552"/>
        <c:axId val="664131792"/>
      </c:barChart>
      <c:catAx>
        <c:axId val="6639275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664131792"/>
        <c:crosses val="autoZero"/>
        <c:auto val="1"/>
        <c:lblAlgn val="ctr"/>
        <c:lblOffset val="100"/>
        <c:noMultiLvlLbl val="0"/>
      </c:catAx>
      <c:valAx>
        <c:axId val="664131792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crossAx val="66392755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13</xdr:col>
      <xdr:colOff>19050</xdr:colOff>
      <xdr:row>29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609599</xdr:colOff>
      <xdr:row>31</xdr:row>
      <xdr:rowOff>209549</xdr:rowOff>
    </xdr:from>
    <xdr:to>
      <xdr:col>13</xdr:col>
      <xdr:colOff>9524</xdr:colOff>
      <xdr:row>60</xdr:row>
      <xdr:rowOff>9524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609599</xdr:colOff>
      <xdr:row>61</xdr:row>
      <xdr:rowOff>180974</xdr:rowOff>
    </xdr:from>
    <xdr:to>
      <xdr:col>13</xdr:col>
      <xdr:colOff>9524</xdr:colOff>
      <xdr:row>86</xdr:row>
      <xdr:rowOff>180974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au_summary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school_summary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mpuses 1 - Cross-tabular summ"/>
    </sheetNames>
    <sheetDataSet>
      <sheetData sheetId="0">
        <row r="3">
          <cell r="B3">
            <v>865</v>
          </cell>
          <cell r="C3">
            <v>-7.3899999999999993E-2</v>
          </cell>
          <cell r="D3">
            <v>217</v>
          </cell>
          <cell r="E3">
            <v>4.5999999999999999E-3</v>
          </cell>
          <cell r="F3">
            <v>431</v>
          </cell>
          <cell r="G3">
            <v>9.11E-2</v>
          </cell>
          <cell r="H3">
            <v>1372</v>
          </cell>
          <cell r="I3">
            <v>-1.5E-3</v>
          </cell>
          <cell r="K3">
            <v>-2.58E-2</v>
          </cell>
          <cell r="M3">
            <v>-3.4200000000000001E-2</v>
          </cell>
        </row>
        <row r="4">
          <cell r="B4">
            <v>3942</v>
          </cell>
          <cell r="C4">
            <v>-6.0499999999999998E-2</v>
          </cell>
          <cell r="D4">
            <v>807</v>
          </cell>
          <cell r="E4">
            <v>4.2599999999999999E-2</v>
          </cell>
          <cell r="F4">
            <v>1740</v>
          </cell>
          <cell r="G4">
            <v>0.17169999999999999</v>
          </cell>
          <cell r="H4">
            <v>6489</v>
          </cell>
          <cell r="I4">
            <v>5.3E-3</v>
          </cell>
          <cell r="K4">
            <v>-3.1300000000000001E-2</v>
          </cell>
          <cell r="M4">
            <v>-4.53E-2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y_campus_school"/>
    </sheetNames>
    <sheetDataSet>
      <sheetData sheetId="0">
        <row r="1">
          <cell r="A1" t="str">
            <v>Campus</v>
          </cell>
          <cell r="B1" t="str">
            <v>school</v>
          </cell>
          <cell r="C1" t="str">
            <v>HC</v>
          </cell>
          <cell r="E1" t="str">
            <v>SCH</v>
          </cell>
          <cell r="G1" t="str">
            <v>FTE</v>
          </cell>
          <cell r="I1" t="str">
            <v>NCIU</v>
          </cell>
          <cell r="J1" t="str">
            <v>Non_Credit_FTE</v>
          </cell>
        </row>
        <row r="2">
          <cell r="A2" t="str">
            <v>Community</v>
          </cell>
          <cell r="B2" t="str">
            <v>Alaska Learning Network</v>
          </cell>
          <cell r="C2">
            <v>0</v>
          </cell>
          <cell r="E2">
            <v>0</v>
          </cell>
          <cell r="G2">
            <v>0</v>
          </cell>
          <cell r="I2">
            <v>0</v>
          </cell>
          <cell r="J2">
            <v>0</v>
          </cell>
        </row>
        <row r="3">
          <cell r="A3" t="str">
            <v>Juneau</v>
          </cell>
          <cell r="B3" t="str">
            <v>Exchange</v>
          </cell>
          <cell r="C3">
            <v>0</v>
          </cell>
          <cell r="E3">
            <v>0</v>
          </cell>
          <cell r="G3">
            <v>0</v>
          </cell>
          <cell r="I3">
            <v>0</v>
          </cell>
          <cell r="J3">
            <v>0</v>
          </cell>
        </row>
        <row r="4">
          <cell r="A4" t="str">
            <v>Juneau</v>
          </cell>
          <cell r="B4" t="str">
            <v>School of Arts and Sciences</v>
          </cell>
          <cell r="C4">
            <v>79</v>
          </cell>
          <cell r="E4">
            <v>287</v>
          </cell>
          <cell r="G4">
            <v>19.133333333333322</v>
          </cell>
          <cell r="I4">
            <v>0</v>
          </cell>
          <cell r="J4">
            <v>0</v>
          </cell>
        </row>
        <row r="5">
          <cell r="A5" t="str">
            <v>Juneau</v>
          </cell>
          <cell r="B5" t="str">
            <v>School of Career Education</v>
          </cell>
          <cell r="C5">
            <v>167</v>
          </cell>
          <cell r="E5">
            <v>77</v>
          </cell>
          <cell r="G5">
            <v>5.1333333333333329</v>
          </cell>
          <cell r="I5">
            <v>136.80000000000001</v>
          </cell>
          <cell r="J5">
            <v>7.2960000000000003</v>
          </cell>
        </row>
        <row r="6">
          <cell r="A6" t="str">
            <v>Juneau</v>
          </cell>
          <cell r="B6" t="str">
            <v>School of Education</v>
          </cell>
          <cell r="C6">
            <v>526</v>
          </cell>
          <cell r="E6">
            <v>2467</v>
          </cell>
          <cell r="G6">
            <v>197.15000000000043</v>
          </cell>
          <cell r="I6">
            <v>0</v>
          </cell>
          <cell r="J6">
            <v>0</v>
          </cell>
        </row>
        <row r="7">
          <cell r="A7" t="str">
            <v>Juneau</v>
          </cell>
          <cell r="B7" t="str">
            <v>School of Management</v>
          </cell>
          <cell r="C7">
            <v>283</v>
          </cell>
          <cell r="E7">
            <v>1111</v>
          </cell>
          <cell r="G7">
            <v>78.916666666667041</v>
          </cell>
          <cell r="I7">
            <v>0</v>
          </cell>
          <cell r="J7">
            <v>0</v>
          </cell>
        </row>
        <row r="8">
          <cell r="A8" t="str">
            <v>Ketchikan</v>
          </cell>
          <cell r="B8" t="str">
            <v>School of Arts and Sciences</v>
          </cell>
          <cell r="C8">
            <v>218</v>
          </cell>
          <cell r="E8">
            <v>735</v>
          </cell>
          <cell r="G8">
            <v>49.000000000000156</v>
          </cell>
          <cell r="I8">
            <v>0</v>
          </cell>
          <cell r="J8">
            <v>0</v>
          </cell>
        </row>
        <row r="9">
          <cell r="A9" t="str">
            <v>Ketchikan</v>
          </cell>
          <cell r="B9" t="str">
            <v>School of Career Education</v>
          </cell>
          <cell r="C9">
            <v>52</v>
          </cell>
          <cell r="E9">
            <v>18</v>
          </cell>
          <cell r="G9">
            <v>1.2</v>
          </cell>
          <cell r="I9">
            <v>57.6</v>
          </cell>
          <cell r="J9">
            <v>3.0720000000000001</v>
          </cell>
        </row>
        <row r="10">
          <cell r="A10" t="str">
            <v>Ketchikan</v>
          </cell>
          <cell r="B10" t="str">
            <v>School of Education</v>
          </cell>
          <cell r="C10">
            <v>0</v>
          </cell>
          <cell r="E10">
            <v>0</v>
          </cell>
          <cell r="G10">
            <v>0</v>
          </cell>
          <cell r="I10">
            <v>0</v>
          </cell>
          <cell r="J10">
            <v>0</v>
          </cell>
        </row>
        <row r="11">
          <cell r="A11" t="str">
            <v>Ketchikan</v>
          </cell>
          <cell r="B11" t="str">
            <v>School of Management</v>
          </cell>
          <cell r="C11">
            <v>0</v>
          </cell>
          <cell r="E11">
            <v>0</v>
          </cell>
          <cell r="G11">
            <v>0</v>
          </cell>
          <cell r="I11">
            <v>0</v>
          </cell>
          <cell r="J11">
            <v>0</v>
          </cell>
        </row>
        <row r="12">
          <cell r="A12" t="str">
            <v>Sitka</v>
          </cell>
          <cell r="B12" t="str">
            <v>School of Arts and Sciences</v>
          </cell>
          <cell r="C12">
            <v>367</v>
          </cell>
          <cell r="E12">
            <v>1289</v>
          </cell>
          <cell r="G12">
            <v>85.933333333333465</v>
          </cell>
          <cell r="I12">
            <v>0</v>
          </cell>
          <cell r="J12">
            <v>0</v>
          </cell>
        </row>
        <row r="13">
          <cell r="A13" t="str">
            <v>Sitka</v>
          </cell>
          <cell r="B13" t="str">
            <v>School of Career Education</v>
          </cell>
          <cell r="C13">
            <v>151</v>
          </cell>
          <cell r="E13">
            <v>512.80000000000007</v>
          </cell>
          <cell r="G13">
            <v>23.466666666666615</v>
          </cell>
          <cell r="I13">
            <v>160.80000000000001</v>
          </cell>
          <cell r="J13">
            <v>8.5760000000000005</v>
          </cell>
        </row>
        <row r="14">
          <cell r="A14" t="str">
            <v>Sitka</v>
          </cell>
          <cell r="B14" t="str">
            <v>School of Education</v>
          </cell>
          <cell r="C14">
            <v>33</v>
          </cell>
          <cell r="E14">
            <v>99</v>
          </cell>
          <cell r="G14">
            <v>8.25</v>
          </cell>
          <cell r="I14">
            <v>0</v>
          </cell>
          <cell r="J14">
            <v>0</v>
          </cell>
        </row>
        <row r="15">
          <cell r="A15" t="str">
            <v>Sitka</v>
          </cell>
          <cell r="B15" t="str">
            <v>School of Management</v>
          </cell>
          <cell r="C15">
            <v>0</v>
          </cell>
          <cell r="E15">
            <v>0</v>
          </cell>
          <cell r="G15">
            <v>0</v>
          </cell>
          <cell r="I15">
            <v>0</v>
          </cell>
          <cell r="J15">
            <v>0</v>
          </cell>
        </row>
      </sheetData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Brad Ewing" refreshedDate="42605.540073495373" createdVersion="3" refreshedVersion="6" minRefreshableVersion="3" recordCount="408">
  <cacheSource type="external" connectionId="2"/>
  <cacheFields count="10">
    <cacheField name="REPORT_DATE" numFmtId="0">
      <sharedItems containsSemiMixedTypes="0" containsString="0" containsNumber="1" containsInteger="1" minValue="1679245200" maxValue="1787504400"/>
    </cacheField>
    <cacheField name="TERM_CODE" numFmtId="0">
      <sharedItems count="4">
        <s v="201402"/>
        <s v="201602"/>
        <s v="201302"/>
        <s v="201502"/>
      </sharedItems>
    </cacheField>
    <cacheField name="AC_ORG" numFmtId="0">
      <sharedItems count="4">
        <s v="JC"/>
        <s v="KE"/>
        <s v="SC"/>
        <s v="UAS"/>
      </sharedItems>
    </cacheField>
    <cacheField name="HEADCOUNT" numFmtId="0">
      <sharedItems containsSemiMixedTypes="0" containsString="0" containsNumber="1" containsInteger="1" minValue="24" maxValue="1433"/>
    </cacheField>
    <cacheField name="CREDIT_HRS_WAUDIT" numFmtId="0">
      <sharedItems containsSemiMixedTypes="0" containsString="0" containsNumber="1" minValue="105" maxValue="6623"/>
    </cacheField>
    <cacheField name="CREDIT_HRS" numFmtId="0">
      <sharedItems containsSemiMixedTypes="0" containsString="0" containsNumber="1" minValue="105" maxValue="6584"/>
    </cacheField>
    <cacheField name="term" numFmtId="0">
      <sharedItems count="5">
        <s v="Summer 2014"/>
        <s v="Summer 2016"/>
        <s v="Summer 2013"/>
        <s v="Summer 2015"/>
        <s v="Summer 2012" u="1"/>
      </sharedItems>
    </cacheField>
    <cacheField name="unit" numFmtId="0">
      <sharedItems count="4">
        <s v="Juneau"/>
        <s v="Ketchikan"/>
        <s v="Sitka"/>
        <s v="UAS"/>
      </sharedItems>
    </cacheField>
    <cacheField name="date" numFmtId="0">
      <sharedItems/>
    </cacheField>
    <cacheField name="week" numFmtId="0">
      <sharedItems containsSemiMixedTypes="0" containsString="0" containsNumber="1" containsInteger="1" minValue="1" maxValue="54" count="28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54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Brad Ewing" refreshedDate="42605.54007534722" createdVersion="3" refreshedVersion="6" minRefreshableVersion="3" recordCount="183">
  <cacheSource type="external" connectionId="6"/>
  <cacheFields count="17">
    <cacheField name="Campus" numFmtId="0">
      <sharedItems count="4">
        <s v="J"/>
        <s v="K"/>
        <s v="T"/>
        <s v="H" u="1"/>
      </sharedItems>
    </cacheField>
    <cacheField name="School" numFmtId="0">
      <sharedItems count="6">
        <s v="School of Arts and Sciences"/>
        <s v="School of Career Education"/>
        <s v="School of Education"/>
        <s v="School of Management"/>
        <s v=""/>
        <s v="AK Learning Network" u="1"/>
      </sharedItems>
    </cacheField>
    <cacheField name="Department" numFmtId="0">
      <sharedItems count="12">
        <s v="Humanities"/>
        <s v="Natural Sciences"/>
        <s v="Social Sciences"/>
        <s v="Applied Tech Ed"/>
        <s v="Health Occupations"/>
        <s v="Noncredit"/>
        <s v="Education"/>
        <s v="Accounting"/>
        <s v="Business Administration"/>
        <s v="Information Systems"/>
        <s v="Public Administration"/>
        <s v=""/>
      </sharedItems>
    </cacheField>
    <cacheField name="Discipline" numFmtId="0">
      <sharedItems count="24">
        <s v="Arts"/>
        <s v="Communication"/>
        <s v="English"/>
        <s v="Outdoor Studies"/>
        <s v="Science"/>
        <s v="Social Sciences"/>
        <s v="Mining"/>
        <s v="Health"/>
        <s v="Noncredit"/>
        <s v="Education"/>
        <s v="Business"/>
        <s v="Information Systems"/>
        <s v=""/>
        <s v="Applied Tech Ed"/>
        <s v="Journalism"/>
        <s v="Languages"/>
        <s v="PE"/>
        <s v="Philosophy"/>
        <s v="Math &amp; Stats"/>
        <s v="Fisheries"/>
        <s v="Justice"/>
        <s v="AK Learning Network" u="1"/>
        <s v="Library Science" u="1"/>
        <s v="Power Tech" u="1"/>
      </sharedItems>
    </cacheField>
    <cacheField name="Subject" numFmtId="0">
      <sharedItems count="50">
        <s v="ART"/>
        <s v="COMM"/>
        <s v="ENGL"/>
        <s v="ODS"/>
        <s v="CHEM"/>
        <s v="ENVS"/>
        <s v="HIST"/>
        <s v="PSY"/>
        <s v="MINL"/>
        <s v="HS"/>
        <s v="COED"/>
        <s v="VTEC"/>
        <s v="ALST"/>
        <s v="ED"/>
        <s v="EDET"/>
        <s v="EDMA"/>
        <s v="EDRE"/>
        <s v="EDSE"/>
        <s v="ACCT"/>
        <s v="BA"/>
        <s v="CIS"/>
        <s v="PADM"/>
        <s v="PS"/>
        <s v="ANTH"/>
        <s v="ECON"/>
        <s v="GEOG"/>
        <s v="SOC"/>
        <s v="WELD"/>
        <s v="CEU"/>
        <s v="MUS"/>
        <s v="JOUR"/>
        <s v="AKL"/>
        <s v="PE"/>
        <s v="PHIL"/>
        <s v="MATH"/>
        <s v="STAT"/>
        <s v="ASTR"/>
        <s v="BIOL"/>
        <s v="FT"/>
        <s v="JUST"/>
        <s v="HIM"/>
        <s v="CSV"/>
        <s v="ECE" u="1"/>
        <s v="ALNS" u="1"/>
        <s v="LS" u="1"/>
        <s v="ALNE" u="1"/>
        <s v="DESL" u="1"/>
        <s v="ALND" u="1"/>
        <s v="ALNM" u="1"/>
        <s v="ALNL" u="1"/>
      </sharedItems>
    </cacheField>
    <cacheField name="CRSE_NUMB" numFmtId="0">
      <sharedItems count="164">
        <s v="S282"/>
        <s v="S286"/>
        <s v="S301"/>
        <s v="S382"/>
        <s v="S401"/>
        <s v="S482"/>
        <s v="S491"/>
        <s v="S418"/>
        <s v="S499"/>
        <s v="S498"/>
        <s v="S496"/>
        <s v="S375"/>
        <s v="S130"/>
        <s v="S105"/>
        <s v="S001"/>
        <s v="S002"/>
        <s v="S003"/>
        <s v="S024"/>
        <s v="S025"/>
        <s v="S026"/>
        <s v="S027"/>
        <s v="S300"/>
        <s v="S600"/>
        <s v="S603"/>
        <s v="S193"/>
        <s v="S193P"/>
        <s v="S230"/>
        <s v="S320A"/>
        <s v="S320B"/>
        <s v="S320C"/>
        <s v="S320E"/>
        <s v="S333"/>
        <s v="S380"/>
        <s v="S405"/>
        <s v="S593"/>
        <s v="S611"/>
        <s v="S621A"/>
        <s v="S621B"/>
        <s v="S621C"/>
        <s v="S627"/>
        <s v="S631"/>
        <s v="S637"/>
        <s v="S642"/>
        <s v="S647"/>
        <s v="S650"/>
        <s v="S669"/>
        <s v="S680"/>
        <s v="S690"/>
        <s v="S693"/>
        <s v="S698"/>
        <s v="S677"/>
        <s v="S678"/>
        <s v="S657"/>
        <s v="S671"/>
        <s v="S676"/>
        <s v="S412"/>
        <s v="S422"/>
        <s v="S485"/>
        <s v="S605"/>
        <s v="S609"/>
        <s v="S612"/>
        <s v="S622"/>
        <s v="S682"/>
        <s v="S685"/>
        <s v="S201"/>
        <s v="S202"/>
        <s v="S225"/>
        <s v="S291"/>
        <s v="S316"/>
        <s v="S151"/>
        <s v="S251"/>
        <s v="S263"/>
        <s v="S330"/>
        <s v="S343"/>
        <s v="S360"/>
        <s v="S461"/>
        <s v="S462"/>
        <s v="S481"/>
        <s v="S490"/>
        <s v="S235"/>
        <s v="S601"/>
        <s v="S610"/>
        <s v="S618"/>
        <s v="S638"/>
        <s v="S688"/>
        <s v="S697"/>
        <s v="S313"/>
        <s v="S111"/>
        <s v="S237"/>
        <s v="S110"/>
        <s v="S211"/>
        <s v="S212"/>
        <s v="S101"/>
        <s v="S205"/>
        <s v="S341"/>
        <s v="S250"/>
        <s v="S120"/>
        <s v="S175"/>
        <s v="S041"/>
        <s v="S005"/>
        <s v="S032"/>
        <s v="S039"/>
        <s v="S042"/>
        <s v="S160"/>
        <s v="S181"/>
        <s v="S280"/>
        <s v="S393"/>
        <s v="S430"/>
        <s v="S123"/>
        <s v="S092"/>
        <s v="S103"/>
        <s v="S054"/>
        <s v="S055"/>
        <s v="S113"/>
        <s v="S107"/>
        <s v="S273"/>
        <s v="S112"/>
        <s v="S240"/>
        <s v="S104"/>
        <s v="S122"/>
        <s v="S222"/>
        <s v="S272"/>
        <s v="S125"/>
        <s v="S116"/>
        <s v="S135"/>
        <s v="S258"/>
        <s v="S281"/>
        <s v="S114"/>
        <s v="S203"/>
        <s v="S233"/>
        <s v="S242"/>
        <s v="S043"/>
        <s v="S044"/>
        <s v="S045"/>
        <s v="S046"/>
        <s v="S048"/>
        <s v="S332" u="1"/>
        <s v="S493" u="1"/>
        <s v="S625" u="1"/>
        <s v="S655" u="1"/>
        <s v="S020" u="1"/>
        <s v="S152" u="1"/>
        <s v="S253" u="1"/>
        <s v="S293" u="1"/>
        <s v="S183" u="1"/>
        <s v="S325" u="1"/>
        <s v="S189" u="1"/>
        <s v="S480" u="1"/>
        <s v="S385" u="1"/>
        <s v="S632" u="1"/>
        <s v="S486" u="1"/>
        <s v="S692" u="1"/>
        <s v="S093" u="1"/>
        <s v="S285" u="1"/>
        <s v="S386" u="1"/>
        <s v="S497" u="1"/>
        <s v="S200" u="1"/>
        <s v="S034" u="1"/>
        <s v="S311" u="1"/>
        <s v="S260" u="1"/>
        <s v="S624" u="1"/>
        <s v="S654" u="1"/>
        <s v="S093P" u="1"/>
        <s v="S694" u="1"/>
      </sharedItems>
    </cacheField>
    <cacheField name="course_type" numFmtId="0">
      <sharedItems count="7">
        <s v=""/>
        <s v="Internship"/>
        <s v="Ind_Research"/>
        <s v="VTEC"/>
        <s v="GER"/>
        <s v="CEU"/>
        <s v="Practica" u="1"/>
      </sharedItems>
    </cacheField>
    <cacheField name="course_level" numFmtId="0">
      <sharedItems count="6">
        <s v="Lower Division"/>
        <s v="Upper Division"/>
        <s v="Non-Credit"/>
        <s v="Graduate"/>
        <s v="Professional"/>
        <s v="Developmental"/>
      </sharedItems>
    </cacheField>
    <cacheField name="delivery" numFmtId="0">
      <sharedItems count="3">
        <s v="Face to Face"/>
        <s v="eLearning"/>
        <s v="Blended"/>
      </sharedItems>
    </cacheField>
    <cacheField name="workforce_credential" numFmtId="0">
      <sharedItems count="1">
        <s v=""/>
      </sharedItems>
    </cacheField>
    <cacheField name="GER" numFmtId="0">
      <sharedItems count="11">
        <s v=""/>
        <s v="UAS GER Oral Communication Req"/>
        <s v="UAS GER Written Com 100-level"/>
        <s v="UAS GER Written Com 200-level"/>
        <s v="UAS GER Social Science Req"/>
        <s v="UAS GER Arts Requirement"/>
        <s v="UAS GER Humanities Requirement"/>
        <s v="UAS GER Contemporary Math Req"/>
        <s v="UAS GER Mathematics Req"/>
        <s v="UAS GER Science Requirement"/>
        <s v="UAS GER Lab Science Req"/>
      </sharedItems>
    </cacheField>
    <cacheField name="enrollment" numFmtId="0">
      <sharedItems containsSemiMixedTypes="0" containsString="0" containsNumber="1" containsInteger="1" minValue="1" maxValue="183"/>
    </cacheField>
    <cacheField name="SCH" numFmtId="0">
      <sharedItems containsSemiMixedTypes="0" containsString="0" containsNumber="1" minValue="0" maxValue="416"/>
    </cacheField>
    <cacheField name="fte" numFmtId="0">
      <sharedItems containsSemiMixedTypes="0" containsString="0" containsNumber="1" minValue="0" maxValue="34.666666666666643"/>
    </cacheField>
    <cacheField name="contact_hours" numFmtId="0">
      <sharedItems containsString="0" containsBlank="1" containsNumber="1" containsInteger="1" minValue="0" maxValue="1050" count="16">
        <n v="0"/>
        <n v="816"/>
        <n v="88"/>
        <n v="448"/>
        <n v="16"/>
        <n v="48"/>
        <n v="96"/>
        <n v="284"/>
        <n v="8"/>
        <n v="140"/>
        <n v="150"/>
        <n v="32"/>
        <n v="90"/>
        <n v="270"/>
        <n v="1050"/>
        <m/>
      </sharedItems>
    </cacheField>
    <cacheField name="NCIU" numFmtId="0">
      <sharedItems containsString="0" containsBlank="1" containsNumber="1" minValue="0" maxValue="105" count="16">
        <n v="0"/>
        <n v="81.599999999999994"/>
        <n v="8.8000000000000007"/>
        <n v="44.8"/>
        <n v="1.6"/>
        <n v="4.8"/>
        <n v="9.6"/>
        <n v="28.4"/>
        <n v="0.8"/>
        <n v="14"/>
        <n v="15"/>
        <n v="3.2"/>
        <n v="9"/>
        <n v="27"/>
        <n v="105"/>
        <m/>
      </sharedItems>
    </cacheField>
    <cacheField name="non_credit_fte" numFmtId="0">
      <sharedItems containsString="0" containsBlank="1" containsNumber="1" minValue="0" maxValue="5.6" count="16">
        <n v="0"/>
        <n v="4.3520000000000003"/>
        <n v="0.46933333333333332"/>
        <n v="2.3893333333333335"/>
        <n v="8.533333333333333E-2"/>
        <n v="0.25600000000000001"/>
        <n v="0.51200000000000001"/>
        <n v="1.5146666666666666"/>
        <n v="4.2666666666666665E-2"/>
        <n v="0.7466666666666667"/>
        <n v="0.8"/>
        <n v="0.17066666666666666"/>
        <n v="0.48"/>
        <n v="1.44"/>
        <n v="5.6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Brad Ewing" refreshedDate="42605.540079282408" createdVersion="3" refreshedVersion="6" minRefreshableVersion="3" recordCount="1514">
  <cacheSource type="external" connectionId="7"/>
  <cacheFields count="21">
    <cacheField name="pidm" numFmtId="0">
      <sharedItems containsSemiMixedTypes="0" containsString="0" containsNumber="1" containsInteger="1" minValue="5705" maxValue="1166235"/>
    </cacheField>
    <cacheField name="SGBSTDN_LEVL_CODE" numFmtId="0">
      <sharedItems count="13">
        <s v="XS"/>
        <s v="OF"/>
        <s v="GF"/>
        <s v="US"/>
        <s v="GS"/>
        <s v="XA"/>
        <s v="UA"/>
        <s v="UF"/>
        <s v="GA"/>
        <s v="IS"/>
        <s v="IA"/>
        <s v="YS"/>
        <s v="YA"/>
      </sharedItems>
    </cacheField>
    <cacheField name="credits" numFmtId="0">
      <sharedItems containsSemiMixedTypes="0" containsString="0" containsNumber="1" containsInteger="1" minValue="1" maxValue="19" count="18">
        <n v="3"/>
        <n v="1"/>
        <n v="2"/>
        <n v="6"/>
        <n v="5"/>
        <n v="8"/>
        <n v="4"/>
        <n v="10"/>
        <n v="7"/>
        <n v="9"/>
        <n v="12"/>
        <n v="18"/>
        <n v="11"/>
        <n v="13"/>
        <n v="17"/>
        <n v="19"/>
        <n v="15"/>
        <n v="14"/>
      </sharedItems>
    </cacheField>
    <cacheField name="level" numFmtId="0">
      <sharedItems count="4">
        <s v="Non Degree"/>
        <s v="Grad Student"/>
        <s v="Other MAU"/>
        <s v="Undergrad"/>
      </sharedItems>
    </cacheField>
    <cacheField name="SGBSTDN_RESD_CODE" numFmtId="0">
      <sharedItems count="9">
        <s v="R"/>
        <s v="E"/>
        <s v="N"/>
        <s v="P"/>
        <s v="A"/>
        <s v="M"/>
        <s v="V"/>
        <s v="S"/>
        <s v="I"/>
      </sharedItems>
    </cacheField>
    <cacheField name="campus" numFmtId="0">
      <sharedItems count="5">
        <s v="Juneau"/>
        <s v="Not UAS"/>
        <s v="Sitka"/>
        <s v="Ketchikan"/>
        <s v=""/>
      </sharedItems>
    </cacheField>
    <cacheField name="program" numFmtId="0">
      <sharedItems count="95">
        <s v="Non-degree Seeking"/>
        <s v="Graduate Cert - Early Childhood Education"/>
        <s v="Not seeking UAS Degrees"/>
        <s v="BBA - Management"/>
        <s v="Graduate Cert - Elementary Education"/>
        <s v="MAT - Elementary Education"/>
        <s v="BA Elementary Education"/>
        <s v="BBA - Accounting"/>
        <s v="Graduate Cert - Reading"/>
        <s v="MED - Reading"/>
        <s v="BBA - Human Resources Management"/>
        <s v="MPA"/>
        <s v="MAT - Elementary Distance"/>
        <s v="AA General Program"/>
        <s v="AAS Health Information Mgt"/>
        <s v="OEC Healthcare Information Technology"/>
        <s v="BLA - Pre-major"/>
        <s v="BLA - Interdisciplinary Studies"/>
        <s v="OEC Northwest Coast Art-Carving"/>
        <s v="Graduate Cert - Educational Technology"/>
        <s v="Graduate Cert - Mathematics K-8"/>
        <s v="MED - Mathematics K-8"/>
        <s v="AS General Science"/>
        <s v="MAT - Secondary Education"/>
        <s v="MED - Educational Leadership"/>
        <s v="MAT - Special Education"/>
        <s v="BA Art"/>
        <s v="Graduate Cert - Special Education"/>
        <s v="MED - Special Education"/>
        <s v="CT2 Health Info Mgmt Coding Specialist"/>
        <s v="AAS Law Enforcement"/>
        <s v="CT1 Medical Assisting"/>
        <s v="BA Social Science - Psychology"/>
        <s v="BS Mathematics"/>
        <s v="CT1 Pre-Engineering Mechanical"/>
        <s v="CT1 Pre-Nursing"/>
        <s v="BA Social Science - Sociology"/>
        <s v="CT2 Accounting Technician"/>
        <s v="AAS Business Administration"/>
        <s v="BS Marine Biology - Pre-major"/>
        <s v="MED - Learning Design and Technology"/>
        <s v="BA Social Science - Anthropology"/>
        <s v="AAS Fisheries Technology"/>
        <s v="CT2 Small Business Mgmt"/>
        <s v="OEC Power Technology"/>
        <s v="BA Undeclared"/>
        <s v="AAS Health Science"/>
        <s v="BBA - Management Information Systems"/>
        <s v="Pending Degree Seeking"/>
        <s v="BA Special Education"/>
        <s v="OEC Accountant"/>
        <s v="BS Environmental Science"/>
        <s v="BA Social Science - Economics"/>
        <s v="CT1 Pre-Radiologic Technology"/>
        <s v="BA English - Creative Writing"/>
        <s v="MED - Educational Technology"/>
        <s v="AAS Power Technology - Diesel/Heavy"/>
        <s v="BBA - General Business"/>
        <s v="CT2 Fisheries Technology"/>
        <s v="New"/>
        <s v="OEC Welding"/>
        <s v="BLA - Alaska Native Language &amp; Studies"/>
        <s v="BS Marine Biology"/>
        <s v="BA Biology"/>
        <s v="CT2 Healthcare Privacy &amp; Security"/>
        <s v="Graduate Cert - Educational Secondary Education"/>
        <s v="BA Social Science - History"/>
        <s v="BA English - Literature"/>
        <s v="BS Biology - Pre-major"/>
        <s v="NDS High School Students"/>
        <s v="BS Environmental Resources"/>
        <s v="BA Social Science - Government"/>
        <s v="BA English"/>
        <s v="BBA - Marketing"/>
        <s v="BA Geography &amp; Environmental Studies"/>
        <s v="BA Biology - Pre-major"/>
        <s v="CT2 Outdoor Skills &amp; Leadership"/>
        <s v="Exchange"/>
        <s v="CT2 Web Devel &amp; Admin" u="1"/>
        <s v="AAS Power Technology - Mine Mechanic" u="1"/>
        <s v="OEC Fisheries Technology Alaska Salmon Enhancement" u="1"/>
        <s v="BLA - Independent Design" u="1"/>
        <s v="BLA - General Studies" u="1"/>
        <s v="BLA - Communication" u="1"/>
        <s v="BBA - Entrepreneurship" u="1"/>
        <s v="BLA - Outdoor &amp; Adventure Studies" u="1"/>
        <s v="OEC Law Enforcement" u="1"/>
        <s v="MED - Early Childhood Education" u="1"/>
        <s v="BS Biology" u="1"/>
        <s v="AAS Construction Technology" u="1"/>
        <s v="AAS Computer Info Off Sys Web Development" u="1"/>
        <s v="OEC Northwest Coast Art-Basketry" u="1"/>
        <s v="OEC Web Development and Administration" u="1"/>
        <s v="OEC Diesel/Heavy Duty" u="1"/>
        <s v="OEC Certified Nurses Aide" u="1"/>
      </sharedItems>
    </cacheField>
    <cacheField name="school" numFmtId="0">
      <sharedItems count="9">
        <s v="Non-Degree Seeking"/>
        <s v="School of Education"/>
        <s v="Non-UAS Students"/>
        <s v="School of Management"/>
        <s v="School of Arts &amp; Sciences"/>
        <s v="School of Career Education"/>
        <s v="Pending Degree Seeking"/>
        <s v=""/>
        <s v="Exchange"/>
      </sharedItems>
    </cacheField>
    <cacheField name="department" numFmtId="0">
      <sharedItems count="16">
        <s v="Non-degree Seeking"/>
        <s v="Education"/>
        <s v="Other UA Campuses"/>
        <s v="Business Administration"/>
        <s v="Accounting"/>
        <s v="Public Administration"/>
        <s v="Humanities"/>
        <s v="Health Sciences"/>
        <s v="Other Instruction Summary"/>
        <s v="Applied Technical Education"/>
        <s v="Social Sciences"/>
        <s v="Natural Sciences"/>
        <s v="Pending Degree Seeking"/>
        <s v=""/>
        <s v="Inbound"/>
        <s v="Information Systems" u="1"/>
      </sharedItems>
    </cacheField>
    <cacheField name="program_group" numFmtId="0">
      <sharedItems/>
    </cacheField>
    <cacheField name="delivery" numFmtId="0">
      <sharedItems count="4">
        <s v="eLearning"/>
        <s v="Blended"/>
        <s v="Face to Face"/>
        <s v="Unknown"/>
      </sharedItems>
    </cacheField>
    <cacheField name="HDJ" numFmtId="0">
      <sharedItems count="2">
        <s v=""/>
        <s v="HDJ"/>
      </sharedItems>
    </cacheField>
    <cacheField name="mau_load" numFmtId="0">
      <sharedItems count="2">
        <s v="PT"/>
        <s v="FT"/>
      </sharedItems>
    </cacheField>
    <cacheField name="race_code" numFmtId="0">
      <sharedItems count="24">
        <s v="WH"/>
        <s v="AS"/>
        <s v="UN"/>
        <s v="BL"/>
        <s v=""/>
        <s v="PI"/>
        <s v="HI"/>
        <s v="IN"/>
        <s v="AY"/>
        <s v="AQ"/>
        <s v="AT"/>
        <s v="AK"/>
        <s v="AN"/>
        <s v="AA"/>
        <s v="OT"/>
        <s v="SR"/>
        <s v="AE"/>
        <s v="AH"/>
        <s v="SI"/>
        <s v="AI"/>
        <s v="XX"/>
        <s v="NH"/>
        <s v="AM"/>
        <s v="IW"/>
      </sharedItems>
    </cacheField>
    <cacheField name="gender" numFmtId="0">
      <sharedItems count="2">
        <s v="female"/>
        <s v="male"/>
      </sharedItems>
    </cacheField>
    <cacheField name="dob" numFmtId="0">
      <sharedItems containsString="0" containsBlank="1" containsNumber="1" containsInteger="1" minValue="-8423" maxValue="16033"/>
    </cacheField>
    <cacheField name="census_date" numFmtId="0">
      <sharedItems containsSemiMixedTypes="0" containsString="0" containsNumber="1" containsInteger="1" minValue="20698" maxValue="20698" count="1">
        <n v="20698"/>
      </sharedItems>
    </cacheField>
    <cacheField name="census_age" numFmtId="0">
      <sharedItems containsString="0" containsBlank="1" containsNumber="1" minValue="12.770776255707762" maxValue="79.729508196721312"/>
    </cacheField>
    <cacheField name="hours" numFmtId="0">
      <sharedItems containsSemiMixedTypes="0" containsString="0" containsNumber="1" minValue="0" maxValue="380.66800000000001"/>
    </cacheField>
    <cacheField name="class_code" numFmtId="0">
      <sharedItems count="8">
        <s v="OT"/>
        <s v="SR"/>
        <s v="GM"/>
        <s v="JR"/>
        <s v="FG"/>
        <s v="FR"/>
        <s v="SO"/>
        <s v="FF"/>
      </sharedItems>
    </cacheField>
    <cacheField name="race_desc" numFmtId="0">
      <sharedItems count="4">
        <s v="White"/>
        <s v="Amer In/AK Native"/>
        <s v="Unknown"/>
        <s v="Other minority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refreshedBy="Brad Ewing" refreshedDate="42605.540079976854" createdVersion="3" refreshedVersion="6" minRefreshableVersion="3" recordCount="408">
  <cacheSource type="external" connectionId="1"/>
  <cacheFields count="10">
    <cacheField name="REPORT_DATE" numFmtId="0">
      <sharedItems containsSemiMixedTypes="0" containsString="0" containsNumber="1" containsInteger="1" minValue="1679245200" maxValue="1787504400"/>
    </cacheField>
    <cacheField name="TERM_CODE" numFmtId="0">
      <sharedItems count="4">
        <s v="201402"/>
        <s v="201602"/>
        <s v="201302"/>
        <s v="201502"/>
      </sharedItems>
    </cacheField>
    <cacheField name="AC_ORG" numFmtId="0">
      <sharedItems count="4">
        <s v="JC"/>
        <s v="KE"/>
        <s v="SC"/>
        <s v="UAS"/>
      </sharedItems>
    </cacheField>
    <cacheField name="HEADCOUNT" numFmtId="0">
      <sharedItems containsSemiMixedTypes="0" containsString="0" containsNumber="1" containsInteger="1" minValue="24" maxValue="1433"/>
    </cacheField>
    <cacheField name="CREDIT_HRS_WAUDIT" numFmtId="0">
      <sharedItems containsSemiMixedTypes="0" containsString="0" containsNumber="1" minValue="105" maxValue="6623"/>
    </cacheField>
    <cacheField name="CREDIT_HRS" numFmtId="0">
      <sharedItems containsSemiMixedTypes="0" containsString="0" containsNumber="1" minValue="105" maxValue="6584"/>
    </cacheField>
    <cacheField name="term" numFmtId="0">
      <sharedItems count="5">
        <s v="Summer 2014"/>
        <s v="Summer 2016"/>
        <s v="Summer 2013"/>
        <s v="Summer 2015"/>
        <s v="Summer 2012" u="1"/>
      </sharedItems>
    </cacheField>
    <cacheField name="unit" numFmtId="0">
      <sharedItems count="4">
        <s v="Juneau"/>
        <s v="Ketchikan"/>
        <s v="Sitka"/>
        <s v="UAS"/>
      </sharedItems>
    </cacheField>
    <cacheField name="date" numFmtId="0">
      <sharedItems/>
    </cacheField>
    <cacheField name="week" numFmtId="0">
      <sharedItems containsSemiMixedTypes="0" containsString="0" containsNumber="1" containsInteger="1" minValue="1" maxValue="54" count="28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54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08">
  <r>
    <n v="1709485200"/>
    <x v="0"/>
    <x v="0"/>
    <n v="120"/>
    <n v="630"/>
    <n v="630"/>
    <x v="0"/>
    <x v="0"/>
    <s v=" Mar 3"/>
    <x v="0"/>
  </r>
  <r>
    <n v="1709485200"/>
    <x v="0"/>
    <x v="1"/>
    <n v="40"/>
    <n v="152"/>
    <n v="152"/>
    <x v="0"/>
    <x v="1"/>
    <s v=" Mar 3"/>
    <x v="0"/>
  </r>
  <r>
    <n v="1709485200"/>
    <x v="0"/>
    <x v="2"/>
    <n v="49"/>
    <n v="178"/>
    <n v="178"/>
    <x v="0"/>
    <x v="2"/>
    <s v=" Mar 3"/>
    <x v="0"/>
  </r>
  <r>
    <n v="1709485200"/>
    <x v="0"/>
    <x v="3"/>
    <n v="164"/>
    <n v="960"/>
    <n v="960"/>
    <x v="0"/>
    <x v="3"/>
    <s v=" Mar 3"/>
    <x v="0"/>
  </r>
  <r>
    <n v="1772384400"/>
    <x v="1"/>
    <x v="0"/>
    <n v="128"/>
    <n v="668"/>
    <n v="668"/>
    <x v="1"/>
    <x v="0"/>
    <s v="Feb 29"/>
    <x v="0"/>
  </r>
  <r>
    <n v="1772384400"/>
    <x v="1"/>
    <x v="1"/>
    <n v="57"/>
    <n v="223"/>
    <n v="223"/>
    <x v="1"/>
    <x v="1"/>
    <s v="Feb 29"/>
    <x v="0"/>
  </r>
  <r>
    <n v="1772384400"/>
    <x v="1"/>
    <x v="2"/>
    <n v="65"/>
    <n v="267"/>
    <n v="267"/>
    <x v="1"/>
    <x v="2"/>
    <s v="Feb 29"/>
    <x v="0"/>
  </r>
  <r>
    <n v="1772384400"/>
    <x v="1"/>
    <x v="3"/>
    <n v="195"/>
    <n v="1158"/>
    <n v="1158"/>
    <x v="1"/>
    <x v="3"/>
    <s v="Feb 29"/>
    <x v="0"/>
  </r>
  <r>
    <n v="1710090000"/>
    <x v="0"/>
    <x v="0"/>
    <n v="201"/>
    <n v="991"/>
    <n v="990"/>
    <x v="0"/>
    <x v="0"/>
    <s v="Mar 10"/>
    <x v="1"/>
  </r>
  <r>
    <n v="1710090000"/>
    <x v="0"/>
    <x v="1"/>
    <n v="63"/>
    <n v="244"/>
    <n v="244"/>
    <x v="0"/>
    <x v="1"/>
    <s v="Mar 10"/>
    <x v="1"/>
  </r>
  <r>
    <n v="1710090000"/>
    <x v="0"/>
    <x v="2"/>
    <n v="99"/>
    <n v="377"/>
    <n v="377"/>
    <x v="0"/>
    <x v="2"/>
    <s v="Mar 10"/>
    <x v="1"/>
  </r>
  <r>
    <n v="1710090000"/>
    <x v="0"/>
    <x v="3"/>
    <n v="290"/>
    <n v="1612"/>
    <n v="1611"/>
    <x v="0"/>
    <x v="3"/>
    <s v="Mar 10"/>
    <x v="1"/>
  </r>
  <r>
    <n v="1772989200"/>
    <x v="1"/>
    <x v="0"/>
    <n v="184"/>
    <n v="912"/>
    <n v="912"/>
    <x v="1"/>
    <x v="0"/>
    <s v=" Mar 7"/>
    <x v="1"/>
  </r>
  <r>
    <n v="1772989200"/>
    <x v="1"/>
    <x v="1"/>
    <n v="86"/>
    <n v="330"/>
    <n v="330"/>
    <x v="1"/>
    <x v="1"/>
    <s v=" Mar 7"/>
    <x v="1"/>
  </r>
  <r>
    <n v="1772989200"/>
    <x v="1"/>
    <x v="2"/>
    <n v="125"/>
    <n v="548"/>
    <n v="548"/>
    <x v="1"/>
    <x v="2"/>
    <s v=" Mar 7"/>
    <x v="1"/>
  </r>
  <r>
    <n v="1772989200"/>
    <x v="1"/>
    <x v="3"/>
    <n v="319"/>
    <n v="1790"/>
    <n v="1790"/>
    <x v="1"/>
    <x v="3"/>
    <s v=" Mar 7"/>
    <x v="1"/>
  </r>
  <r>
    <n v="1679245200"/>
    <x v="2"/>
    <x v="0"/>
    <n v="239"/>
    <n v="1218"/>
    <n v="1215"/>
    <x v="2"/>
    <x v="0"/>
    <s v="Mar 18"/>
    <x v="2"/>
  </r>
  <r>
    <n v="1679245200"/>
    <x v="2"/>
    <x v="1"/>
    <n v="74"/>
    <n v="290"/>
    <n v="290"/>
    <x v="2"/>
    <x v="1"/>
    <s v="Mar 18"/>
    <x v="2"/>
  </r>
  <r>
    <n v="1679245200"/>
    <x v="2"/>
    <x v="2"/>
    <n v="127"/>
    <n v="537.5"/>
    <n v="537.5"/>
    <x v="2"/>
    <x v="2"/>
    <s v="Mar 18"/>
    <x v="2"/>
  </r>
  <r>
    <n v="1679245200"/>
    <x v="2"/>
    <x v="3"/>
    <n v="365"/>
    <n v="2045.5"/>
    <n v="2042.5"/>
    <x v="2"/>
    <x v="3"/>
    <s v="Mar 18"/>
    <x v="2"/>
  </r>
  <r>
    <n v="1710694800"/>
    <x v="0"/>
    <x v="0"/>
    <n v="286"/>
    <n v="1365"/>
    <n v="1364"/>
    <x v="0"/>
    <x v="0"/>
    <s v="Mar 17"/>
    <x v="2"/>
  </r>
  <r>
    <n v="1710694800"/>
    <x v="0"/>
    <x v="1"/>
    <n v="88"/>
    <n v="335"/>
    <n v="335"/>
    <x v="0"/>
    <x v="1"/>
    <s v="Mar 17"/>
    <x v="2"/>
  </r>
  <r>
    <n v="1710694800"/>
    <x v="0"/>
    <x v="2"/>
    <n v="149"/>
    <n v="576"/>
    <n v="576"/>
    <x v="0"/>
    <x v="2"/>
    <s v="Mar 17"/>
    <x v="2"/>
  </r>
  <r>
    <n v="1710694800"/>
    <x v="0"/>
    <x v="3"/>
    <n v="428"/>
    <n v="2276"/>
    <n v="2275"/>
    <x v="0"/>
    <x v="3"/>
    <s v="Mar 17"/>
    <x v="2"/>
  </r>
  <r>
    <n v="1742144400"/>
    <x v="3"/>
    <x v="0"/>
    <n v="299"/>
    <n v="1407.5"/>
    <n v="1407.5"/>
    <x v="3"/>
    <x v="0"/>
    <s v="Mar 16"/>
    <x v="2"/>
  </r>
  <r>
    <n v="1742144400"/>
    <x v="3"/>
    <x v="1"/>
    <n v="76"/>
    <n v="292"/>
    <n v="292"/>
    <x v="3"/>
    <x v="1"/>
    <s v="Mar 16"/>
    <x v="2"/>
  </r>
  <r>
    <n v="1742144400"/>
    <x v="3"/>
    <x v="2"/>
    <n v="145"/>
    <n v="604"/>
    <n v="604"/>
    <x v="3"/>
    <x v="2"/>
    <s v="Mar 16"/>
    <x v="2"/>
  </r>
  <r>
    <n v="1742144400"/>
    <x v="3"/>
    <x v="3"/>
    <n v="427"/>
    <n v="2303.5"/>
    <n v="2303.5"/>
    <x v="3"/>
    <x v="3"/>
    <s v="Mar 16"/>
    <x v="2"/>
  </r>
  <r>
    <n v="1773594000"/>
    <x v="1"/>
    <x v="0"/>
    <n v="246"/>
    <n v="1178"/>
    <n v="1178"/>
    <x v="1"/>
    <x v="0"/>
    <s v="Mar 14"/>
    <x v="2"/>
  </r>
  <r>
    <n v="1773594000"/>
    <x v="1"/>
    <x v="1"/>
    <n v="106"/>
    <n v="419"/>
    <n v="419"/>
    <x v="1"/>
    <x v="1"/>
    <s v="Mar 14"/>
    <x v="2"/>
  </r>
  <r>
    <n v="1773594000"/>
    <x v="1"/>
    <x v="2"/>
    <n v="170"/>
    <n v="740"/>
    <n v="740"/>
    <x v="1"/>
    <x v="2"/>
    <s v="Mar 14"/>
    <x v="2"/>
  </r>
  <r>
    <n v="1773594000"/>
    <x v="1"/>
    <x v="3"/>
    <n v="431"/>
    <n v="2337"/>
    <n v="2337"/>
    <x v="1"/>
    <x v="3"/>
    <s v="Mar 14"/>
    <x v="2"/>
  </r>
  <r>
    <n v="1679850000"/>
    <x v="2"/>
    <x v="0"/>
    <n v="308"/>
    <n v="1558"/>
    <n v="1555"/>
    <x v="2"/>
    <x v="0"/>
    <s v="Mar 25"/>
    <x v="3"/>
  </r>
  <r>
    <n v="1679850000"/>
    <x v="2"/>
    <x v="1"/>
    <n v="94"/>
    <n v="363"/>
    <n v="363"/>
    <x v="2"/>
    <x v="1"/>
    <s v="Mar 25"/>
    <x v="3"/>
  </r>
  <r>
    <n v="1679850000"/>
    <x v="2"/>
    <x v="2"/>
    <n v="183"/>
    <n v="767"/>
    <n v="767"/>
    <x v="2"/>
    <x v="2"/>
    <s v="Mar 25"/>
    <x v="3"/>
  </r>
  <r>
    <n v="1679850000"/>
    <x v="2"/>
    <x v="3"/>
    <n v="489"/>
    <n v="2688"/>
    <n v="2685"/>
    <x v="2"/>
    <x v="3"/>
    <s v="Mar 25"/>
    <x v="3"/>
  </r>
  <r>
    <n v="1711299600"/>
    <x v="0"/>
    <x v="0"/>
    <n v="345"/>
    <n v="1644"/>
    <n v="1643"/>
    <x v="0"/>
    <x v="0"/>
    <s v="Mar 24"/>
    <x v="3"/>
  </r>
  <r>
    <n v="1711299600"/>
    <x v="0"/>
    <x v="1"/>
    <n v="98"/>
    <n v="374"/>
    <n v="374"/>
    <x v="0"/>
    <x v="1"/>
    <s v="Mar 24"/>
    <x v="3"/>
  </r>
  <r>
    <n v="1711299600"/>
    <x v="0"/>
    <x v="2"/>
    <n v="178"/>
    <n v="685"/>
    <n v="685"/>
    <x v="0"/>
    <x v="2"/>
    <s v="Mar 24"/>
    <x v="3"/>
  </r>
  <r>
    <n v="1711299600"/>
    <x v="0"/>
    <x v="3"/>
    <n v="515"/>
    <n v="2703"/>
    <n v="2702"/>
    <x v="0"/>
    <x v="3"/>
    <s v="Mar 24"/>
    <x v="3"/>
  </r>
  <r>
    <n v="1742749200"/>
    <x v="3"/>
    <x v="0"/>
    <n v="350"/>
    <n v="1643.5"/>
    <n v="1642.5"/>
    <x v="3"/>
    <x v="0"/>
    <s v="Mar 23"/>
    <x v="3"/>
  </r>
  <r>
    <n v="1742749200"/>
    <x v="3"/>
    <x v="1"/>
    <n v="97"/>
    <n v="358"/>
    <n v="358"/>
    <x v="3"/>
    <x v="1"/>
    <s v="Mar 23"/>
    <x v="3"/>
  </r>
  <r>
    <n v="1742749200"/>
    <x v="3"/>
    <x v="2"/>
    <n v="181"/>
    <n v="746"/>
    <n v="746"/>
    <x v="3"/>
    <x v="2"/>
    <s v="Mar 23"/>
    <x v="3"/>
  </r>
  <r>
    <n v="1742749200"/>
    <x v="3"/>
    <x v="3"/>
    <n v="515"/>
    <n v="2747.5"/>
    <n v="2746.5"/>
    <x v="3"/>
    <x v="3"/>
    <s v="Mar 23"/>
    <x v="3"/>
  </r>
  <r>
    <n v="1774198800"/>
    <x v="1"/>
    <x v="0"/>
    <n v="276"/>
    <n v="1339"/>
    <n v="1336"/>
    <x v="1"/>
    <x v="0"/>
    <s v="Mar 21"/>
    <x v="3"/>
  </r>
  <r>
    <n v="1774198800"/>
    <x v="1"/>
    <x v="1"/>
    <n v="116"/>
    <n v="464"/>
    <n v="464"/>
    <x v="1"/>
    <x v="1"/>
    <s v="Mar 21"/>
    <x v="3"/>
  </r>
  <r>
    <n v="1774198800"/>
    <x v="1"/>
    <x v="2"/>
    <n v="201"/>
    <n v="858"/>
    <n v="858"/>
    <x v="1"/>
    <x v="2"/>
    <s v="Mar 21"/>
    <x v="3"/>
  </r>
  <r>
    <n v="1774198800"/>
    <x v="1"/>
    <x v="3"/>
    <n v="497"/>
    <n v="2661"/>
    <n v="2658"/>
    <x v="1"/>
    <x v="3"/>
    <s v="Mar 21"/>
    <x v="3"/>
  </r>
  <r>
    <n v="1680454800"/>
    <x v="2"/>
    <x v="0"/>
    <n v="362"/>
    <n v="1822.5"/>
    <n v="1817.5"/>
    <x v="2"/>
    <x v="0"/>
    <s v=" Apr 1"/>
    <x v="4"/>
  </r>
  <r>
    <n v="1680454800"/>
    <x v="2"/>
    <x v="1"/>
    <n v="122"/>
    <n v="489"/>
    <n v="489"/>
    <x v="2"/>
    <x v="1"/>
    <s v=" Apr 1"/>
    <x v="4"/>
  </r>
  <r>
    <n v="1680454800"/>
    <x v="2"/>
    <x v="2"/>
    <n v="216"/>
    <n v="899"/>
    <n v="899"/>
    <x v="2"/>
    <x v="2"/>
    <s v=" Apr 1"/>
    <x v="4"/>
  </r>
  <r>
    <n v="1680454800"/>
    <x v="2"/>
    <x v="3"/>
    <n v="589"/>
    <n v="3210.5"/>
    <n v="3205.5"/>
    <x v="2"/>
    <x v="3"/>
    <s v=" Apr 1"/>
    <x v="4"/>
  </r>
  <r>
    <n v="1711904400"/>
    <x v="0"/>
    <x v="0"/>
    <n v="416"/>
    <n v="1971"/>
    <n v="1969"/>
    <x v="0"/>
    <x v="0"/>
    <s v="Mar 31"/>
    <x v="4"/>
  </r>
  <r>
    <n v="1711904400"/>
    <x v="0"/>
    <x v="1"/>
    <n v="127"/>
    <n v="469"/>
    <n v="469"/>
    <x v="0"/>
    <x v="1"/>
    <s v="Mar 31"/>
    <x v="4"/>
  </r>
  <r>
    <n v="1711904400"/>
    <x v="0"/>
    <x v="2"/>
    <n v="225"/>
    <n v="883"/>
    <n v="883"/>
    <x v="0"/>
    <x v="2"/>
    <s v="Mar 31"/>
    <x v="4"/>
  </r>
  <r>
    <n v="1711904400"/>
    <x v="0"/>
    <x v="3"/>
    <n v="641"/>
    <n v="3323"/>
    <n v="3321"/>
    <x v="0"/>
    <x v="3"/>
    <s v="Mar 31"/>
    <x v="4"/>
  </r>
  <r>
    <n v="1743354000"/>
    <x v="3"/>
    <x v="0"/>
    <n v="408"/>
    <n v="1938.5"/>
    <n v="1937.5"/>
    <x v="3"/>
    <x v="0"/>
    <s v="Mar 30"/>
    <x v="4"/>
  </r>
  <r>
    <n v="1743354000"/>
    <x v="3"/>
    <x v="1"/>
    <n v="125"/>
    <n v="470"/>
    <n v="470"/>
    <x v="3"/>
    <x v="1"/>
    <s v="Mar 30"/>
    <x v="4"/>
  </r>
  <r>
    <n v="1743354000"/>
    <x v="3"/>
    <x v="2"/>
    <n v="227"/>
    <n v="921"/>
    <n v="921"/>
    <x v="3"/>
    <x v="2"/>
    <s v="Mar 30"/>
    <x v="4"/>
  </r>
  <r>
    <n v="1743354000"/>
    <x v="3"/>
    <x v="3"/>
    <n v="623"/>
    <n v="3329.5"/>
    <n v="3328.5"/>
    <x v="3"/>
    <x v="3"/>
    <s v="Mar 30"/>
    <x v="4"/>
  </r>
  <r>
    <n v="1774803600"/>
    <x v="1"/>
    <x v="0"/>
    <n v="329"/>
    <n v="1627"/>
    <n v="1624"/>
    <x v="1"/>
    <x v="0"/>
    <s v="Mar 28"/>
    <x v="4"/>
  </r>
  <r>
    <n v="1774803600"/>
    <x v="1"/>
    <x v="1"/>
    <n v="134"/>
    <n v="522"/>
    <n v="522"/>
    <x v="1"/>
    <x v="1"/>
    <s v="Mar 28"/>
    <x v="4"/>
  </r>
  <r>
    <n v="1774803600"/>
    <x v="1"/>
    <x v="2"/>
    <n v="245"/>
    <n v="1069"/>
    <n v="1069"/>
    <x v="1"/>
    <x v="2"/>
    <s v="Mar 28"/>
    <x v="4"/>
  </r>
  <r>
    <n v="1774803600"/>
    <x v="1"/>
    <x v="3"/>
    <n v="598"/>
    <n v="3218"/>
    <n v="3215"/>
    <x v="1"/>
    <x v="3"/>
    <s v="Mar 28"/>
    <x v="4"/>
  </r>
  <r>
    <n v="1681059600"/>
    <x v="2"/>
    <x v="0"/>
    <n v="425"/>
    <n v="2155.5"/>
    <n v="2148.5"/>
    <x v="2"/>
    <x v="0"/>
    <s v=" Apr 8"/>
    <x v="5"/>
  </r>
  <r>
    <n v="1681059600"/>
    <x v="2"/>
    <x v="1"/>
    <n v="144"/>
    <n v="579"/>
    <n v="579"/>
    <x v="2"/>
    <x v="1"/>
    <s v=" Apr 8"/>
    <x v="5"/>
  </r>
  <r>
    <n v="1681059600"/>
    <x v="2"/>
    <x v="2"/>
    <n v="262"/>
    <n v="1069"/>
    <n v="1068"/>
    <x v="2"/>
    <x v="2"/>
    <s v=" Apr 8"/>
    <x v="5"/>
  </r>
  <r>
    <n v="1681059600"/>
    <x v="2"/>
    <x v="3"/>
    <n v="704"/>
    <n v="3803.5"/>
    <n v="3795.5"/>
    <x v="2"/>
    <x v="3"/>
    <s v=" Apr 8"/>
    <x v="5"/>
  </r>
  <r>
    <n v="1712509200"/>
    <x v="0"/>
    <x v="0"/>
    <n v="466"/>
    <n v="2245"/>
    <n v="2243"/>
    <x v="0"/>
    <x v="0"/>
    <s v=" Apr 7"/>
    <x v="5"/>
  </r>
  <r>
    <n v="1712509200"/>
    <x v="0"/>
    <x v="1"/>
    <n v="151"/>
    <n v="569"/>
    <n v="569"/>
    <x v="0"/>
    <x v="1"/>
    <s v=" Apr 7"/>
    <x v="5"/>
  </r>
  <r>
    <n v="1712509200"/>
    <x v="0"/>
    <x v="2"/>
    <n v="264"/>
    <n v="1047"/>
    <n v="1047"/>
    <x v="0"/>
    <x v="2"/>
    <s v=" Apr 7"/>
    <x v="5"/>
  </r>
  <r>
    <n v="1712509200"/>
    <x v="0"/>
    <x v="3"/>
    <n v="743"/>
    <n v="3861"/>
    <n v="3859"/>
    <x v="0"/>
    <x v="3"/>
    <s v=" Apr 7"/>
    <x v="5"/>
  </r>
  <r>
    <n v="1743958800"/>
    <x v="3"/>
    <x v="0"/>
    <n v="442"/>
    <n v="2096"/>
    <n v="2095"/>
    <x v="3"/>
    <x v="0"/>
    <s v=" Apr 6"/>
    <x v="5"/>
  </r>
  <r>
    <n v="1743958800"/>
    <x v="3"/>
    <x v="1"/>
    <n v="132"/>
    <n v="495"/>
    <n v="495"/>
    <x v="3"/>
    <x v="1"/>
    <s v=" Apr 6"/>
    <x v="5"/>
  </r>
  <r>
    <n v="1743958800"/>
    <x v="3"/>
    <x v="2"/>
    <n v="263"/>
    <n v="1084"/>
    <n v="1084"/>
    <x v="3"/>
    <x v="2"/>
    <s v=" Apr 6"/>
    <x v="5"/>
  </r>
  <r>
    <n v="1743958800"/>
    <x v="3"/>
    <x v="3"/>
    <n v="690"/>
    <n v="3675"/>
    <n v="3674"/>
    <x v="3"/>
    <x v="3"/>
    <s v=" Apr 6"/>
    <x v="5"/>
  </r>
  <r>
    <n v="1775408400"/>
    <x v="1"/>
    <x v="0"/>
    <n v="381"/>
    <n v="1867"/>
    <n v="1864"/>
    <x v="1"/>
    <x v="0"/>
    <s v=" Apr 4"/>
    <x v="5"/>
  </r>
  <r>
    <n v="1775408400"/>
    <x v="1"/>
    <x v="1"/>
    <n v="152"/>
    <n v="582"/>
    <n v="582"/>
    <x v="1"/>
    <x v="1"/>
    <s v=" Apr 4"/>
    <x v="5"/>
  </r>
  <r>
    <n v="1775408400"/>
    <x v="1"/>
    <x v="2"/>
    <n v="273"/>
    <n v="1183"/>
    <n v="1183"/>
    <x v="1"/>
    <x v="2"/>
    <s v=" Apr 4"/>
    <x v="5"/>
  </r>
  <r>
    <n v="1775408400"/>
    <x v="1"/>
    <x v="3"/>
    <n v="686"/>
    <n v="3632"/>
    <n v="3629"/>
    <x v="1"/>
    <x v="3"/>
    <s v=" Apr 4"/>
    <x v="5"/>
  </r>
  <r>
    <n v="1681664400"/>
    <x v="2"/>
    <x v="0"/>
    <n v="482"/>
    <n v="2457"/>
    <n v="2451"/>
    <x v="2"/>
    <x v="0"/>
    <s v="Apr 15"/>
    <x v="6"/>
  </r>
  <r>
    <n v="1681664400"/>
    <x v="2"/>
    <x v="1"/>
    <n v="147"/>
    <n v="599"/>
    <n v="599"/>
    <x v="2"/>
    <x v="1"/>
    <s v="Apr 15"/>
    <x v="6"/>
  </r>
  <r>
    <n v="1681664400"/>
    <x v="2"/>
    <x v="2"/>
    <n v="312"/>
    <n v="1251"/>
    <n v="1250"/>
    <x v="2"/>
    <x v="2"/>
    <s v="Apr 15"/>
    <x v="6"/>
  </r>
  <r>
    <n v="1681664400"/>
    <x v="2"/>
    <x v="3"/>
    <n v="805"/>
    <n v="4307"/>
    <n v="4300"/>
    <x v="2"/>
    <x v="3"/>
    <s v="Apr 15"/>
    <x v="6"/>
  </r>
  <r>
    <n v="1713114000"/>
    <x v="0"/>
    <x v="0"/>
    <n v="515"/>
    <n v="2492"/>
    <n v="2490"/>
    <x v="0"/>
    <x v="0"/>
    <s v="Apr 14"/>
    <x v="6"/>
  </r>
  <r>
    <n v="1713114000"/>
    <x v="0"/>
    <x v="1"/>
    <n v="172"/>
    <n v="647"/>
    <n v="647"/>
    <x v="0"/>
    <x v="1"/>
    <s v="Apr 14"/>
    <x v="6"/>
  </r>
  <r>
    <n v="1713114000"/>
    <x v="0"/>
    <x v="2"/>
    <n v="297"/>
    <n v="1188"/>
    <n v="1187"/>
    <x v="0"/>
    <x v="2"/>
    <s v="Apr 14"/>
    <x v="6"/>
  </r>
  <r>
    <n v="1713114000"/>
    <x v="0"/>
    <x v="3"/>
    <n v="834"/>
    <n v="4327"/>
    <n v="4324"/>
    <x v="0"/>
    <x v="3"/>
    <s v="Apr 14"/>
    <x v="6"/>
  </r>
  <r>
    <n v="1744563600"/>
    <x v="3"/>
    <x v="0"/>
    <n v="493"/>
    <n v="2312"/>
    <n v="2311"/>
    <x v="3"/>
    <x v="0"/>
    <s v="Apr 13"/>
    <x v="6"/>
  </r>
  <r>
    <n v="1744563600"/>
    <x v="3"/>
    <x v="1"/>
    <n v="157"/>
    <n v="585"/>
    <n v="585"/>
    <x v="3"/>
    <x v="1"/>
    <s v="Apr 13"/>
    <x v="6"/>
  </r>
  <r>
    <n v="1744563600"/>
    <x v="3"/>
    <x v="2"/>
    <n v="308"/>
    <n v="1243"/>
    <n v="1243"/>
    <x v="3"/>
    <x v="2"/>
    <s v="Apr 13"/>
    <x v="6"/>
  </r>
  <r>
    <n v="1744563600"/>
    <x v="3"/>
    <x v="3"/>
    <n v="792"/>
    <n v="4140"/>
    <n v="4139"/>
    <x v="3"/>
    <x v="3"/>
    <s v="Apr 13"/>
    <x v="6"/>
  </r>
  <r>
    <n v="1776013200"/>
    <x v="1"/>
    <x v="0"/>
    <n v="434"/>
    <n v="2104"/>
    <n v="2101"/>
    <x v="1"/>
    <x v="0"/>
    <s v="Apr 11"/>
    <x v="6"/>
  </r>
  <r>
    <n v="1776013200"/>
    <x v="1"/>
    <x v="1"/>
    <n v="171"/>
    <n v="649"/>
    <n v="649"/>
    <x v="1"/>
    <x v="1"/>
    <s v="Apr 11"/>
    <x v="6"/>
  </r>
  <r>
    <n v="1776013200"/>
    <x v="1"/>
    <x v="2"/>
    <n v="305"/>
    <n v="1304"/>
    <n v="1304"/>
    <x v="1"/>
    <x v="2"/>
    <s v="Apr 11"/>
    <x v="6"/>
  </r>
  <r>
    <n v="1776013200"/>
    <x v="1"/>
    <x v="3"/>
    <n v="780"/>
    <n v="4057"/>
    <n v="4054"/>
    <x v="1"/>
    <x v="3"/>
    <s v="Apr 11"/>
    <x v="6"/>
  </r>
  <r>
    <n v="1682269200"/>
    <x v="2"/>
    <x v="0"/>
    <n v="536"/>
    <n v="2723"/>
    <n v="2716"/>
    <x v="2"/>
    <x v="0"/>
    <s v="Apr 22"/>
    <x v="7"/>
  </r>
  <r>
    <n v="1682269200"/>
    <x v="2"/>
    <x v="1"/>
    <n v="164"/>
    <n v="666"/>
    <n v="666"/>
    <x v="2"/>
    <x v="1"/>
    <s v="Apr 22"/>
    <x v="7"/>
  </r>
  <r>
    <n v="1682269200"/>
    <x v="2"/>
    <x v="2"/>
    <n v="336"/>
    <n v="1342"/>
    <n v="1341"/>
    <x v="2"/>
    <x v="2"/>
    <s v="Apr 22"/>
    <x v="7"/>
  </r>
  <r>
    <n v="1682269200"/>
    <x v="2"/>
    <x v="3"/>
    <n v="882"/>
    <n v="4731"/>
    <n v="4723"/>
    <x v="2"/>
    <x v="3"/>
    <s v="Apr 22"/>
    <x v="7"/>
  </r>
  <r>
    <n v="1713718800"/>
    <x v="0"/>
    <x v="0"/>
    <n v="548"/>
    <n v="2663"/>
    <n v="2660"/>
    <x v="0"/>
    <x v="0"/>
    <s v="Apr 21"/>
    <x v="7"/>
  </r>
  <r>
    <n v="1713718800"/>
    <x v="0"/>
    <x v="1"/>
    <n v="192"/>
    <n v="710"/>
    <n v="710"/>
    <x v="0"/>
    <x v="1"/>
    <s v="Apr 21"/>
    <x v="7"/>
  </r>
  <r>
    <n v="1713718800"/>
    <x v="0"/>
    <x v="2"/>
    <n v="310"/>
    <n v="1241"/>
    <n v="1240"/>
    <x v="0"/>
    <x v="2"/>
    <s v="Apr 21"/>
    <x v="7"/>
  </r>
  <r>
    <n v="1713718800"/>
    <x v="0"/>
    <x v="3"/>
    <n v="888"/>
    <n v="4614"/>
    <n v="4610"/>
    <x v="0"/>
    <x v="3"/>
    <s v="Apr 21"/>
    <x v="7"/>
  </r>
  <r>
    <n v="1745168400"/>
    <x v="3"/>
    <x v="0"/>
    <n v="548"/>
    <n v="2649"/>
    <n v="2647"/>
    <x v="3"/>
    <x v="0"/>
    <s v="Apr 20"/>
    <x v="7"/>
  </r>
  <r>
    <n v="1745168400"/>
    <x v="3"/>
    <x v="1"/>
    <n v="171"/>
    <n v="640"/>
    <n v="640"/>
    <x v="3"/>
    <x v="1"/>
    <s v="Apr 20"/>
    <x v="7"/>
  </r>
  <r>
    <n v="1745168400"/>
    <x v="3"/>
    <x v="2"/>
    <n v="344"/>
    <n v="1385"/>
    <n v="1385"/>
    <x v="3"/>
    <x v="2"/>
    <s v="Apr 20"/>
    <x v="7"/>
  </r>
  <r>
    <n v="1745168400"/>
    <x v="3"/>
    <x v="3"/>
    <n v="875"/>
    <n v="4674"/>
    <n v="4672"/>
    <x v="3"/>
    <x v="3"/>
    <s v="Apr 20"/>
    <x v="7"/>
  </r>
  <r>
    <n v="1776618000"/>
    <x v="1"/>
    <x v="0"/>
    <n v="495"/>
    <n v="2387"/>
    <n v="2384"/>
    <x v="1"/>
    <x v="0"/>
    <s v="Apr 18"/>
    <x v="7"/>
  </r>
  <r>
    <n v="1776618000"/>
    <x v="1"/>
    <x v="1"/>
    <n v="196"/>
    <n v="743"/>
    <n v="743"/>
    <x v="1"/>
    <x v="1"/>
    <s v="Apr 18"/>
    <x v="7"/>
  </r>
  <r>
    <n v="1776618000"/>
    <x v="1"/>
    <x v="2"/>
    <n v="343"/>
    <n v="1481"/>
    <n v="1481"/>
    <x v="1"/>
    <x v="2"/>
    <s v="Apr 18"/>
    <x v="7"/>
  </r>
  <r>
    <n v="1776618000"/>
    <x v="1"/>
    <x v="3"/>
    <n v="891"/>
    <n v="4611"/>
    <n v="4608"/>
    <x v="1"/>
    <x v="3"/>
    <s v="Apr 18"/>
    <x v="7"/>
  </r>
  <r>
    <n v="1682874000"/>
    <x v="2"/>
    <x v="0"/>
    <n v="589"/>
    <n v="2993"/>
    <n v="2984"/>
    <x v="2"/>
    <x v="0"/>
    <s v="Apr 29"/>
    <x v="8"/>
  </r>
  <r>
    <n v="1682874000"/>
    <x v="2"/>
    <x v="1"/>
    <n v="185"/>
    <n v="739"/>
    <n v="739"/>
    <x v="2"/>
    <x v="1"/>
    <s v="Apr 29"/>
    <x v="8"/>
  </r>
  <r>
    <n v="1682874000"/>
    <x v="2"/>
    <x v="2"/>
    <n v="366"/>
    <n v="1455"/>
    <n v="1454"/>
    <x v="2"/>
    <x v="2"/>
    <s v="Apr 29"/>
    <x v="8"/>
  </r>
  <r>
    <n v="1682874000"/>
    <x v="2"/>
    <x v="3"/>
    <n v="975"/>
    <n v="5187"/>
    <n v="5177"/>
    <x v="2"/>
    <x v="3"/>
    <s v="Apr 29"/>
    <x v="8"/>
  </r>
  <r>
    <n v="1714323600"/>
    <x v="0"/>
    <x v="0"/>
    <n v="601"/>
    <n v="2931"/>
    <n v="2926"/>
    <x v="0"/>
    <x v="0"/>
    <s v="Apr 28"/>
    <x v="8"/>
  </r>
  <r>
    <n v="1714323600"/>
    <x v="0"/>
    <x v="1"/>
    <n v="199"/>
    <n v="738"/>
    <n v="738"/>
    <x v="0"/>
    <x v="1"/>
    <s v="Apr 28"/>
    <x v="8"/>
  </r>
  <r>
    <n v="1714323600"/>
    <x v="0"/>
    <x v="2"/>
    <n v="334"/>
    <n v="1342"/>
    <n v="1337"/>
    <x v="0"/>
    <x v="2"/>
    <s v="Apr 28"/>
    <x v="8"/>
  </r>
  <r>
    <n v="1714323600"/>
    <x v="0"/>
    <x v="3"/>
    <n v="967"/>
    <n v="5011"/>
    <n v="5001"/>
    <x v="0"/>
    <x v="3"/>
    <s v="Apr 28"/>
    <x v="8"/>
  </r>
  <r>
    <n v="1745773200"/>
    <x v="3"/>
    <x v="0"/>
    <n v="584"/>
    <n v="2891"/>
    <n v="2887"/>
    <x v="3"/>
    <x v="0"/>
    <s v="Apr 27"/>
    <x v="8"/>
  </r>
  <r>
    <n v="1745773200"/>
    <x v="3"/>
    <x v="1"/>
    <n v="182"/>
    <n v="675"/>
    <n v="675"/>
    <x v="3"/>
    <x v="1"/>
    <s v="Apr 27"/>
    <x v="8"/>
  </r>
  <r>
    <n v="1745773200"/>
    <x v="3"/>
    <x v="2"/>
    <n v="367"/>
    <n v="1460"/>
    <n v="1460"/>
    <x v="3"/>
    <x v="2"/>
    <s v="Apr 27"/>
    <x v="8"/>
  </r>
  <r>
    <n v="1745773200"/>
    <x v="3"/>
    <x v="3"/>
    <n v="937"/>
    <n v="5026"/>
    <n v="5022"/>
    <x v="3"/>
    <x v="3"/>
    <s v="Apr 27"/>
    <x v="8"/>
  </r>
  <r>
    <n v="1777222800"/>
    <x v="1"/>
    <x v="0"/>
    <n v="534"/>
    <n v="2603"/>
    <n v="2598"/>
    <x v="1"/>
    <x v="0"/>
    <s v="Apr 25"/>
    <x v="8"/>
  </r>
  <r>
    <n v="1777222800"/>
    <x v="1"/>
    <x v="1"/>
    <n v="211"/>
    <n v="797"/>
    <n v="797"/>
    <x v="1"/>
    <x v="1"/>
    <s v="Apr 25"/>
    <x v="8"/>
  </r>
  <r>
    <n v="1777222800"/>
    <x v="1"/>
    <x v="2"/>
    <n v="373"/>
    <n v="1601"/>
    <n v="1601"/>
    <x v="1"/>
    <x v="2"/>
    <s v="Apr 25"/>
    <x v="8"/>
  </r>
  <r>
    <n v="1777222800"/>
    <x v="1"/>
    <x v="3"/>
    <n v="964"/>
    <n v="5001"/>
    <n v="4996"/>
    <x v="1"/>
    <x v="3"/>
    <s v="Apr 25"/>
    <x v="8"/>
  </r>
  <r>
    <n v="1683478800"/>
    <x v="2"/>
    <x v="0"/>
    <n v="641"/>
    <n v="3255"/>
    <n v="3245"/>
    <x v="2"/>
    <x v="0"/>
    <s v=" May 6"/>
    <x v="9"/>
  </r>
  <r>
    <n v="1683478800"/>
    <x v="2"/>
    <x v="1"/>
    <n v="197"/>
    <n v="787"/>
    <n v="787"/>
    <x v="2"/>
    <x v="1"/>
    <s v=" May 6"/>
    <x v="9"/>
  </r>
  <r>
    <n v="1683478800"/>
    <x v="2"/>
    <x v="2"/>
    <n v="405"/>
    <n v="1598"/>
    <n v="1597"/>
    <x v="2"/>
    <x v="2"/>
    <s v=" May 6"/>
    <x v="9"/>
  </r>
  <r>
    <n v="1683478800"/>
    <x v="2"/>
    <x v="3"/>
    <n v="1062"/>
    <n v="5640"/>
    <n v="5629"/>
    <x v="2"/>
    <x v="3"/>
    <s v=" May 6"/>
    <x v="9"/>
  </r>
  <r>
    <n v="1714928400"/>
    <x v="0"/>
    <x v="0"/>
    <n v="657"/>
    <n v="3248"/>
    <n v="3240"/>
    <x v="0"/>
    <x v="0"/>
    <s v=" May 5"/>
    <x v="9"/>
  </r>
  <r>
    <n v="1714928400"/>
    <x v="0"/>
    <x v="1"/>
    <n v="214"/>
    <n v="786"/>
    <n v="786"/>
    <x v="0"/>
    <x v="1"/>
    <s v=" May 5"/>
    <x v="9"/>
  </r>
  <r>
    <n v="1714928400"/>
    <x v="0"/>
    <x v="2"/>
    <n v="367"/>
    <n v="1477"/>
    <n v="1471"/>
    <x v="0"/>
    <x v="2"/>
    <s v=" May 5"/>
    <x v="9"/>
  </r>
  <r>
    <n v="1714928400"/>
    <x v="0"/>
    <x v="3"/>
    <n v="1062"/>
    <n v="5511"/>
    <n v="5497"/>
    <x v="0"/>
    <x v="3"/>
    <s v=" May 5"/>
    <x v="9"/>
  </r>
  <r>
    <n v="1746378000"/>
    <x v="3"/>
    <x v="0"/>
    <n v="628"/>
    <n v="3155"/>
    <n v="3146"/>
    <x v="3"/>
    <x v="0"/>
    <s v=" May 4"/>
    <x v="9"/>
  </r>
  <r>
    <n v="1746378000"/>
    <x v="3"/>
    <x v="1"/>
    <n v="201"/>
    <n v="759"/>
    <n v="759"/>
    <x v="3"/>
    <x v="1"/>
    <s v=" May 4"/>
    <x v="9"/>
  </r>
  <r>
    <n v="1746378000"/>
    <x v="3"/>
    <x v="2"/>
    <n v="383"/>
    <n v="1550"/>
    <n v="1550"/>
    <x v="3"/>
    <x v="2"/>
    <s v=" May 4"/>
    <x v="9"/>
  </r>
  <r>
    <n v="1746378000"/>
    <x v="3"/>
    <x v="3"/>
    <n v="1010"/>
    <n v="5464"/>
    <n v="5455"/>
    <x v="3"/>
    <x v="3"/>
    <s v=" May 4"/>
    <x v="9"/>
  </r>
  <r>
    <n v="1777827600"/>
    <x v="1"/>
    <x v="0"/>
    <n v="565"/>
    <n v="2765"/>
    <n v="2757"/>
    <x v="1"/>
    <x v="0"/>
    <s v=" May 2"/>
    <x v="9"/>
  </r>
  <r>
    <n v="1777827600"/>
    <x v="1"/>
    <x v="1"/>
    <n v="227"/>
    <n v="857"/>
    <n v="857"/>
    <x v="1"/>
    <x v="1"/>
    <s v=" May 2"/>
    <x v="9"/>
  </r>
  <r>
    <n v="1777827600"/>
    <x v="1"/>
    <x v="2"/>
    <n v="398"/>
    <n v="1708"/>
    <n v="1708"/>
    <x v="1"/>
    <x v="2"/>
    <s v=" May 2"/>
    <x v="9"/>
  </r>
  <r>
    <n v="1777827600"/>
    <x v="1"/>
    <x v="3"/>
    <n v="1022"/>
    <n v="5330"/>
    <n v="5322"/>
    <x v="1"/>
    <x v="3"/>
    <s v=" May 2"/>
    <x v="9"/>
  </r>
  <r>
    <n v="1684083600"/>
    <x v="2"/>
    <x v="0"/>
    <n v="667"/>
    <n v="3364"/>
    <n v="3354"/>
    <x v="2"/>
    <x v="0"/>
    <s v="May 13"/>
    <x v="10"/>
  </r>
  <r>
    <n v="1684083600"/>
    <x v="2"/>
    <x v="1"/>
    <n v="199"/>
    <n v="801"/>
    <n v="801"/>
    <x v="2"/>
    <x v="1"/>
    <s v="May 13"/>
    <x v="10"/>
  </r>
  <r>
    <n v="1684083600"/>
    <x v="2"/>
    <x v="2"/>
    <n v="421"/>
    <n v="1640"/>
    <n v="1638"/>
    <x v="2"/>
    <x v="2"/>
    <s v="May 13"/>
    <x v="10"/>
  </r>
  <r>
    <n v="1684083600"/>
    <x v="2"/>
    <x v="3"/>
    <n v="1103"/>
    <n v="5805"/>
    <n v="5793"/>
    <x v="2"/>
    <x v="3"/>
    <s v="May 13"/>
    <x v="10"/>
  </r>
  <r>
    <n v="1715533200"/>
    <x v="0"/>
    <x v="0"/>
    <n v="689"/>
    <n v="3373"/>
    <n v="3361"/>
    <x v="0"/>
    <x v="0"/>
    <s v="May 12"/>
    <x v="10"/>
  </r>
  <r>
    <n v="1715533200"/>
    <x v="0"/>
    <x v="1"/>
    <n v="222"/>
    <n v="820"/>
    <n v="820"/>
    <x v="0"/>
    <x v="1"/>
    <s v="May 12"/>
    <x v="10"/>
  </r>
  <r>
    <n v="1715533200"/>
    <x v="0"/>
    <x v="2"/>
    <n v="378"/>
    <n v="1505"/>
    <n v="1498"/>
    <x v="0"/>
    <x v="2"/>
    <s v="May 12"/>
    <x v="10"/>
  </r>
  <r>
    <n v="1715533200"/>
    <x v="0"/>
    <x v="3"/>
    <n v="1102"/>
    <n v="5698"/>
    <n v="5679"/>
    <x v="0"/>
    <x v="3"/>
    <s v="May 12"/>
    <x v="10"/>
  </r>
  <r>
    <n v="1746982800"/>
    <x v="3"/>
    <x v="0"/>
    <n v="657"/>
    <n v="3308"/>
    <n v="3299"/>
    <x v="3"/>
    <x v="0"/>
    <s v="May 11"/>
    <x v="10"/>
  </r>
  <r>
    <n v="1746982800"/>
    <x v="3"/>
    <x v="1"/>
    <n v="199"/>
    <n v="752"/>
    <n v="752"/>
    <x v="3"/>
    <x v="1"/>
    <s v="May 11"/>
    <x v="10"/>
  </r>
  <r>
    <n v="1746982800"/>
    <x v="3"/>
    <x v="2"/>
    <n v="401"/>
    <n v="1616"/>
    <n v="1616"/>
    <x v="3"/>
    <x v="2"/>
    <s v="May 11"/>
    <x v="10"/>
  </r>
  <r>
    <n v="1746982800"/>
    <x v="3"/>
    <x v="3"/>
    <n v="1060"/>
    <n v="5676"/>
    <n v="5667"/>
    <x v="3"/>
    <x v="3"/>
    <s v="May 11"/>
    <x v="10"/>
  </r>
  <r>
    <n v="1778432400"/>
    <x v="1"/>
    <x v="0"/>
    <n v="606"/>
    <n v="2970"/>
    <n v="2962"/>
    <x v="1"/>
    <x v="0"/>
    <s v=" May 9"/>
    <x v="10"/>
  </r>
  <r>
    <n v="1778432400"/>
    <x v="1"/>
    <x v="1"/>
    <n v="237"/>
    <n v="898"/>
    <n v="898"/>
    <x v="1"/>
    <x v="1"/>
    <s v=" May 9"/>
    <x v="10"/>
  </r>
  <r>
    <n v="1778432400"/>
    <x v="1"/>
    <x v="2"/>
    <n v="413"/>
    <n v="1767"/>
    <n v="1765"/>
    <x v="1"/>
    <x v="2"/>
    <s v=" May 9"/>
    <x v="10"/>
  </r>
  <r>
    <n v="1778432400"/>
    <x v="1"/>
    <x v="3"/>
    <n v="1092"/>
    <n v="5635"/>
    <n v="5625"/>
    <x v="1"/>
    <x v="3"/>
    <s v=" May 9"/>
    <x v="10"/>
  </r>
  <r>
    <n v="1684688400"/>
    <x v="2"/>
    <x v="0"/>
    <n v="694"/>
    <n v="3470.5"/>
    <n v="3458.5"/>
    <x v="2"/>
    <x v="0"/>
    <s v="May 20"/>
    <x v="11"/>
  </r>
  <r>
    <n v="1684688400"/>
    <x v="2"/>
    <x v="1"/>
    <n v="200"/>
    <n v="800"/>
    <n v="800"/>
    <x v="2"/>
    <x v="1"/>
    <s v="May 20"/>
    <x v="11"/>
  </r>
  <r>
    <n v="1684688400"/>
    <x v="2"/>
    <x v="2"/>
    <n v="428"/>
    <n v="1645"/>
    <n v="1642.5"/>
    <x v="2"/>
    <x v="2"/>
    <s v="May 20"/>
    <x v="11"/>
  </r>
  <r>
    <n v="1684688400"/>
    <x v="2"/>
    <x v="3"/>
    <n v="1143"/>
    <n v="5915.5"/>
    <n v="5901"/>
    <x v="2"/>
    <x v="3"/>
    <s v="May 20"/>
    <x v="11"/>
  </r>
  <r>
    <n v="1716138000"/>
    <x v="0"/>
    <x v="0"/>
    <n v="712"/>
    <n v="3462"/>
    <n v="3449"/>
    <x v="0"/>
    <x v="0"/>
    <s v="May 19"/>
    <x v="11"/>
  </r>
  <r>
    <n v="1716138000"/>
    <x v="0"/>
    <x v="1"/>
    <n v="225"/>
    <n v="829"/>
    <n v="829"/>
    <x v="0"/>
    <x v="1"/>
    <s v="May 19"/>
    <x v="11"/>
  </r>
  <r>
    <n v="1716138000"/>
    <x v="0"/>
    <x v="2"/>
    <n v="391"/>
    <n v="1530"/>
    <n v="1523"/>
    <x v="0"/>
    <x v="2"/>
    <s v="May 19"/>
    <x v="11"/>
  </r>
  <r>
    <n v="1716138000"/>
    <x v="0"/>
    <x v="3"/>
    <n v="1141"/>
    <n v="5821"/>
    <n v="5801"/>
    <x v="0"/>
    <x v="3"/>
    <s v="May 19"/>
    <x v="11"/>
  </r>
  <r>
    <n v="1747587600"/>
    <x v="3"/>
    <x v="0"/>
    <n v="687"/>
    <n v="3448"/>
    <n v="3435"/>
    <x v="3"/>
    <x v="0"/>
    <s v="May 18"/>
    <x v="11"/>
  </r>
  <r>
    <n v="1747587600"/>
    <x v="3"/>
    <x v="1"/>
    <n v="206"/>
    <n v="767"/>
    <n v="767"/>
    <x v="3"/>
    <x v="1"/>
    <s v="May 18"/>
    <x v="11"/>
  </r>
  <r>
    <n v="1747587600"/>
    <x v="3"/>
    <x v="2"/>
    <n v="410"/>
    <n v="1642"/>
    <n v="1642"/>
    <x v="3"/>
    <x v="2"/>
    <s v="May 18"/>
    <x v="11"/>
  </r>
  <r>
    <n v="1747587600"/>
    <x v="3"/>
    <x v="3"/>
    <n v="1114"/>
    <n v="5857"/>
    <n v="5844"/>
    <x v="3"/>
    <x v="3"/>
    <s v="May 18"/>
    <x v="11"/>
  </r>
  <r>
    <n v="1779037200"/>
    <x v="1"/>
    <x v="0"/>
    <n v="617"/>
    <n v="3062"/>
    <n v="3057"/>
    <x v="1"/>
    <x v="0"/>
    <s v="May 16"/>
    <x v="11"/>
  </r>
  <r>
    <n v="1779037200"/>
    <x v="1"/>
    <x v="1"/>
    <n v="224"/>
    <n v="864"/>
    <n v="864"/>
    <x v="1"/>
    <x v="1"/>
    <s v="May 16"/>
    <x v="11"/>
  </r>
  <r>
    <n v="1779037200"/>
    <x v="1"/>
    <x v="2"/>
    <n v="419"/>
    <n v="1763"/>
    <n v="1760"/>
    <x v="1"/>
    <x v="2"/>
    <s v="May 16"/>
    <x v="11"/>
  </r>
  <r>
    <n v="1779037200"/>
    <x v="1"/>
    <x v="3"/>
    <n v="1103"/>
    <n v="5689"/>
    <n v="5681"/>
    <x v="1"/>
    <x v="3"/>
    <s v="May 16"/>
    <x v="11"/>
  </r>
  <r>
    <n v="1685293200"/>
    <x v="2"/>
    <x v="0"/>
    <n v="690"/>
    <n v="3455"/>
    <n v="3439"/>
    <x v="2"/>
    <x v="0"/>
    <s v="May 27"/>
    <x v="12"/>
  </r>
  <r>
    <n v="1685293200"/>
    <x v="2"/>
    <x v="1"/>
    <n v="194"/>
    <n v="775"/>
    <n v="775"/>
    <x v="2"/>
    <x v="1"/>
    <s v="May 27"/>
    <x v="12"/>
  </r>
  <r>
    <n v="1685293200"/>
    <x v="2"/>
    <x v="2"/>
    <n v="413"/>
    <n v="1566"/>
    <n v="1563.5"/>
    <x v="2"/>
    <x v="2"/>
    <s v="May 27"/>
    <x v="12"/>
  </r>
  <r>
    <n v="1685293200"/>
    <x v="2"/>
    <x v="3"/>
    <n v="1131"/>
    <n v="5796"/>
    <n v="5777.5"/>
    <x v="2"/>
    <x v="3"/>
    <s v="May 27"/>
    <x v="12"/>
  </r>
  <r>
    <n v="1716742800"/>
    <x v="0"/>
    <x v="0"/>
    <n v="707"/>
    <n v="3444"/>
    <n v="3428"/>
    <x v="0"/>
    <x v="0"/>
    <s v="May 26"/>
    <x v="12"/>
  </r>
  <r>
    <n v="1716742800"/>
    <x v="0"/>
    <x v="1"/>
    <n v="206"/>
    <n v="757"/>
    <n v="757"/>
    <x v="0"/>
    <x v="1"/>
    <s v="May 26"/>
    <x v="12"/>
  </r>
  <r>
    <n v="1716742800"/>
    <x v="0"/>
    <x v="2"/>
    <n v="379"/>
    <n v="1479"/>
    <n v="1472"/>
    <x v="0"/>
    <x v="2"/>
    <s v="May 26"/>
    <x v="12"/>
  </r>
  <r>
    <n v="1716742800"/>
    <x v="0"/>
    <x v="3"/>
    <n v="1121"/>
    <n v="5680"/>
    <n v="5657"/>
    <x v="0"/>
    <x v="3"/>
    <s v="May 26"/>
    <x v="12"/>
  </r>
  <r>
    <n v="1748192400"/>
    <x v="3"/>
    <x v="0"/>
    <n v="727"/>
    <n v="3494"/>
    <n v="3478"/>
    <x v="3"/>
    <x v="0"/>
    <s v="May 25"/>
    <x v="12"/>
  </r>
  <r>
    <n v="1748192400"/>
    <x v="3"/>
    <x v="1"/>
    <n v="202"/>
    <n v="751"/>
    <n v="751"/>
    <x v="3"/>
    <x v="1"/>
    <s v="May 25"/>
    <x v="12"/>
  </r>
  <r>
    <n v="1748192400"/>
    <x v="3"/>
    <x v="2"/>
    <n v="407"/>
    <n v="1605"/>
    <n v="1605"/>
    <x v="3"/>
    <x v="2"/>
    <s v="May 25"/>
    <x v="12"/>
  </r>
  <r>
    <n v="1748192400"/>
    <x v="3"/>
    <x v="3"/>
    <n v="1156"/>
    <n v="5850"/>
    <n v="5834"/>
    <x v="3"/>
    <x v="3"/>
    <s v="May 25"/>
    <x v="12"/>
  </r>
  <r>
    <n v="1779642000"/>
    <x v="1"/>
    <x v="0"/>
    <n v="679"/>
    <n v="3327"/>
    <n v="3324"/>
    <x v="1"/>
    <x v="0"/>
    <s v="May 23"/>
    <x v="12"/>
  </r>
  <r>
    <n v="1779642000"/>
    <x v="1"/>
    <x v="1"/>
    <n v="222"/>
    <n v="843"/>
    <n v="843"/>
    <x v="1"/>
    <x v="1"/>
    <s v="May 23"/>
    <x v="12"/>
  </r>
  <r>
    <n v="1779642000"/>
    <x v="1"/>
    <x v="2"/>
    <n v="417"/>
    <n v="1762"/>
    <n v="1758"/>
    <x v="1"/>
    <x v="2"/>
    <s v="May 23"/>
    <x v="12"/>
  </r>
  <r>
    <n v="1779642000"/>
    <x v="1"/>
    <x v="3"/>
    <n v="1169"/>
    <n v="5932"/>
    <n v="5925"/>
    <x v="1"/>
    <x v="3"/>
    <s v="May 23"/>
    <x v="12"/>
  </r>
  <r>
    <n v="1685898000"/>
    <x v="2"/>
    <x v="0"/>
    <n v="699"/>
    <n v="3499"/>
    <n v="3481"/>
    <x v="2"/>
    <x v="0"/>
    <s v=" Jun 3"/>
    <x v="13"/>
  </r>
  <r>
    <n v="1685898000"/>
    <x v="2"/>
    <x v="1"/>
    <n v="179"/>
    <n v="724"/>
    <n v="724"/>
    <x v="2"/>
    <x v="1"/>
    <s v=" Jun 3"/>
    <x v="13"/>
  </r>
  <r>
    <n v="1685898000"/>
    <x v="2"/>
    <x v="2"/>
    <n v="400"/>
    <n v="1475"/>
    <n v="1467.5"/>
    <x v="2"/>
    <x v="2"/>
    <s v=" Jun 3"/>
    <x v="13"/>
  </r>
  <r>
    <n v="1685898000"/>
    <x v="2"/>
    <x v="3"/>
    <n v="1121"/>
    <n v="5698"/>
    <n v="5672.5"/>
    <x v="2"/>
    <x v="3"/>
    <s v=" Jun 3"/>
    <x v="13"/>
  </r>
  <r>
    <n v="1717347600"/>
    <x v="0"/>
    <x v="0"/>
    <n v="725"/>
    <n v="3531"/>
    <n v="3515"/>
    <x v="0"/>
    <x v="0"/>
    <s v=" Jun 2"/>
    <x v="13"/>
  </r>
  <r>
    <n v="1717347600"/>
    <x v="0"/>
    <x v="1"/>
    <n v="194"/>
    <n v="707"/>
    <n v="707"/>
    <x v="0"/>
    <x v="1"/>
    <s v=" Jun 2"/>
    <x v="13"/>
  </r>
  <r>
    <n v="1717347600"/>
    <x v="0"/>
    <x v="2"/>
    <n v="371"/>
    <n v="1429"/>
    <n v="1422"/>
    <x v="0"/>
    <x v="2"/>
    <s v=" Jun 2"/>
    <x v="13"/>
  </r>
  <r>
    <n v="1717347600"/>
    <x v="0"/>
    <x v="3"/>
    <n v="1134"/>
    <n v="5667"/>
    <n v="5644"/>
    <x v="0"/>
    <x v="3"/>
    <s v=" Jun 2"/>
    <x v="13"/>
  </r>
  <r>
    <n v="1748797200"/>
    <x v="3"/>
    <x v="0"/>
    <n v="775"/>
    <n v="3622"/>
    <n v="3603"/>
    <x v="3"/>
    <x v="0"/>
    <s v=" Jun 1"/>
    <x v="13"/>
  </r>
  <r>
    <n v="1748797200"/>
    <x v="3"/>
    <x v="1"/>
    <n v="198"/>
    <n v="733"/>
    <n v="733"/>
    <x v="3"/>
    <x v="1"/>
    <s v=" Jun 1"/>
    <x v="13"/>
  </r>
  <r>
    <n v="1748797200"/>
    <x v="3"/>
    <x v="2"/>
    <n v="386"/>
    <n v="1504"/>
    <n v="1502"/>
    <x v="3"/>
    <x v="2"/>
    <s v=" Jun 1"/>
    <x v="13"/>
  </r>
  <r>
    <n v="1748797200"/>
    <x v="3"/>
    <x v="3"/>
    <n v="1186"/>
    <n v="5859"/>
    <n v="5838"/>
    <x v="3"/>
    <x v="3"/>
    <s v=" Jun 1"/>
    <x v="13"/>
  </r>
  <r>
    <n v="1780246800"/>
    <x v="1"/>
    <x v="0"/>
    <n v="726"/>
    <n v="3423"/>
    <n v="3420"/>
    <x v="1"/>
    <x v="0"/>
    <s v="May 30"/>
    <x v="13"/>
  </r>
  <r>
    <n v="1780246800"/>
    <x v="1"/>
    <x v="1"/>
    <n v="219"/>
    <n v="828"/>
    <n v="828"/>
    <x v="1"/>
    <x v="1"/>
    <s v="May 30"/>
    <x v="13"/>
  </r>
  <r>
    <n v="1780246800"/>
    <x v="1"/>
    <x v="2"/>
    <n v="404"/>
    <n v="1695"/>
    <n v="1692"/>
    <x v="1"/>
    <x v="2"/>
    <s v="May 30"/>
    <x v="13"/>
  </r>
  <r>
    <n v="1780246800"/>
    <x v="1"/>
    <x v="3"/>
    <n v="1204"/>
    <n v="5946"/>
    <n v="5940"/>
    <x v="1"/>
    <x v="3"/>
    <s v="May 30"/>
    <x v="13"/>
  </r>
  <r>
    <n v="1686502800"/>
    <x v="2"/>
    <x v="0"/>
    <n v="725"/>
    <n v="3569"/>
    <n v="3547"/>
    <x v="2"/>
    <x v="0"/>
    <s v="Jun 10"/>
    <x v="14"/>
  </r>
  <r>
    <n v="1686502800"/>
    <x v="2"/>
    <x v="1"/>
    <n v="175"/>
    <n v="708"/>
    <n v="708"/>
    <x v="2"/>
    <x v="1"/>
    <s v="Jun 10"/>
    <x v="14"/>
  </r>
  <r>
    <n v="1686502800"/>
    <x v="2"/>
    <x v="2"/>
    <n v="406"/>
    <n v="1484"/>
    <n v="1472.5"/>
    <x v="2"/>
    <x v="2"/>
    <s v="Jun 10"/>
    <x v="14"/>
  </r>
  <r>
    <n v="1686502800"/>
    <x v="2"/>
    <x v="3"/>
    <n v="1151"/>
    <n v="5761"/>
    <n v="5727.5"/>
    <x v="2"/>
    <x v="3"/>
    <s v="Jun 10"/>
    <x v="14"/>
  </r>
  <r>
    <n v="1717952400"/>
    <x v="0"/>
    <x v="0"/>
    <n v="741"/>
    <n v="3591"/>
    <n v="3574"/>
    <x v="0"/>
    <x v="0"/>
    <s v=" Jun 9"/>
    <x v="14"/>
  </r>
  <r>
    <n v="1717952400"/>
    <x v="0"/>
    <x v="1"/>
    <n v="192"/>
    <n v="691"/>
    <n v="691"/>
    <x v="0"/>
    <x v="1"/>
    <s v=" Jun 9"/>
    <x v="14"/>
  </r>
  <r>
    <n v="1717952400"/>
    <x v="0"/>
    <x v="2"/>
    <n v="365"/>
    <n v="1400"/>
    <n v="1393"/>
    <x v="0"/>
    <x v="2"/>
    <s v=" Jun 9"/>
    <x v="14"/>
  </r>
  <r>
    <n v="1717952400"/>
    <x v="0"/>
    <x v="3"/>
    <n v="1143"/>
    <n v="5682"/>
    <n v="5658"/>
    <x v="0"/>
    <x v="3"/>
    <s v=" Jun 9"/>
    <x v="14"/>
  </r>
  <r>
    <n v="1749402000"/>
    <x v="3"/>
    <x v="0"/>
    <n v="816"/>
    <n v="3825"/>
    <n v="3806"/>
    <x v="3"/>
    <x v="0"/>
    <s v=" Jun 8"/>
    <x v="14"/>
  </r>
  <r>
    <n v="1749402000"/>
    <x v="3"/>
    <x v="1"/>
    <n v="198"/>
    <n v="733"/>
    <n v="733"/>
    <x v="3"/>
    <x v="1"/>
    <s v=" Jun 8"/>
    <x v="14"/>
  </r>
  <r>
    <n v="1749402000"/>
    <x v="3"/>
    <x v="2"/>
    <n v="394"/>
    <n v="1512"/>
    <n v="1510"/>
    <x v="3"/>
    <x v="2"/>
    <s v=" Jun 8"/>
    <x v="14"/>
  </r>
  <r>
    <n v="1749402000"/>
    <x v="3"/>
    <x v="3"/>
    <n v="1236"/>
    <n v="6070"/>
    <n v="6049"/>
    <x v="3"/>
    <x v="3"/>
    <s v=" Jun 8"/>
    <x v="14"/>
  </r>
  <r>
    <n v="1780851600"/>
    <x v="1"/>
    <x v="0"/>
    <n v="791"/>
    <n v="3564"/>
    <n v="3561"/>
    <x v="1"/>
    <x v="0"/>
    <s v=" Jun 6"/>
    <x v="14"/>
  </r>
  <r>
    <n v="1780851600"/>
    <x v="1"/>
    <x v="1"/>
    <n v="219"/>
    <n v="819"/>
    <n v="819"/>
    <x v="1"/>
    <x v="1"/>
    <s v=" Jun 6"/>
    <x v="14"/>
  </r>
  <r>
    <n v="1780851600"/>
    <x v="1"/>
    <x v="2"/>
    <n v="415"/>
    <n v="1705"/>
    <n v="1702"/>
    <x v="1"/>
    <x v="2"/>
    <s v=" Jun 6"/>
    <x v="14"/>
  </r>
  <r>
    <n v="1780851600"/>
    <x v="1"/>
    <x v="3"/>
    <n v="1281"/>
    <n v="6088"/>
    <n v="6082"/>
    <x v="1"/>
    <x v="3"/>
    <s v=" Jun 6"/>
    <x v="14"/>
  </r>
  <r>
    <n v="1687107600"/>
    <x v="2"/>
    <x v="0"/>
    <n v="737"/>
    <n v="3614"/>
    <n v="3590"/>
    <x v="2"/>
    <x v="0"/>
    <s v="Jun 17"/>
    <x v="15"/>
  </r>
  <r>
    <n v="1687107600"/>
    <x v="2"/>
    <x v="1"/>
    <n v="179"/>
    <n v="719"/>
    <n v="719"/>
    <x v="2"/>
    <x v="1"/>
    <s v="Jun 17"/>
    <x v="15"/>
  </r>
  <r>
    <n v="1687107600"/>
    <x v="2"/>
    <x v="2"/>
    <n v="406"/>
    <n v="1481"/>
    <n v="1469.5"/>
    <x v="2"/>
    <x v="2"/>
    <s v="Jun 17"/>
    <x v="15"/>
  </r>
  <r>
    <n v="1687107600"/>
    <x v="2"/>
    <x v="3"/>
    <n v="1168"/>
    <n v="5814"/>
    <n v="5778.5"/>
    <x v="2"/>
    <x v="3"/>
    <s v="Jun 17"/>
    <x v="15"/>
  </r>
  <r>
    <n v="1718557200"/>
    <x v="0"/>
    <x v="0"/>
    <n v="785"/>
    <n v="3734"/>
    <n v="3717"/>
    <x v="0"/>
    <x v="0"/>
    <s v="Jun 16"/>
    <x v="15"/>
  </r>
  <r>
    <n v="1718557200"/>
    <x v="0"/>
    <x v="1"/>
    <n v="237"/>
    <n v="785"/>
    <n v="785"/>
    <x v="0"/>
    <x v="1"/>
    <s v="Jun 16"/>
    <x v="15"/>
  </r>
  <r>
    <n v="1718557200"/>
    <x v="0"/>
    <x v="2"/>
    <n v="369"/>
    <n v="1412"/>
    <n v="1405"/>
    <x v="0"/>
    <x v="2"/>
    <s v="Jun 16"/>
    <x v="15"/>
  </r>
  <r>
    <n v="1718557200"/>
    <x v="0"/>
    <x v="3"/>
    <n v="1236"/>
    <n v="5931"/>
    <n v="5907"/>
    <x v="0"/>
    <x v="3"/>
    <s v="Jun 16"/>
    <x v="15"/>
  </r>
  <r>
    <n v="1750006800"/>
    <x v="3"/>
    <x v="0"/>
    <n v="813"/>
    <n v="3799"/>
    <n v="3783"/>
    <x v="3"/>
    <x v="0"/>
    <s v="Jun 15"/>
    <x v="15"/>
  </r>
  <r>
    <n v="1750006800"/>
    <x v="3"/>
    <x v="1"/>
    <n v="199"/>
    <n v="734"/>
    <n v="734"/>
    <x v="3"/>
    <x v="1"/>
    <s v="Jun 15"/>
    <x v="15"/>
  </r>
  <r>
    <n v="1750006800"/>
    <x v="3"/>
    <x v="2"/>
    <n v="397"/>
    <n v="1511"/>
    <n v="1509"/>
    <x v="3"/>
    <x v="2"/>
    <s v="Jun 15"/>
    <x v="15"/>
  </r>
  <r>
    <n v="1750006800"/>
    <x v="3"/>
    <x v="3"/>
    <n v="1238"/>
    <n v="6044"/>
    <n v="6026"/>
    <x v="3"/>
    <x v="3"/>
    <s v="Jun 15"/>
    <x v="15"/>
  </r>
  <r>
    <n v="1781456400"/>
    <x v="1"/>
    <x v="0"/>
    <n v="803"/>
    <n v="3615"/>
    <n v="3612"/>
    <x v="1"/>
    <x v="0"/>
    <s v="Jun 13"/>
    <x v="15"/>
  </r>
  <r>
    <n v="1781456400"/>
    <x v="1"/>
    <x v="1"/>
    <n v="217"/>
    <n v="819"/>
    <n v="819"/>
    <x v="1"/>
    <x v="1"/>
    <s v="Jun 13"/>
    <x v="15"/>
  </r>
  <r>
    <n v="1781456400"/>
    <x v="1"/>
    <x v="2"/>
    <n v="412"/>
    <n v="1696"/>
    <n v="1693"/>
    <x v="1"/>
    <x v="2"/>
    <s v="Jun 13"/>
    <x v="15"/>
  </r>
  <r>
    <n v="1781456400"/>
    <x v="1"/>
    <x v="3"/>
    <n v="1290"/>
    <n v="6130"/>
    <n v="6124"/>
    <x v="1"/>
    <x v="3"/>
    <s v="Jun 13"/>
    <x v="15"/>
  </r>
  <r>
    <n v="1687712400"/>
    <x v="2"/>
    <x v="0"/>
    <n v="782"/>
    <n v="3778"/>
    <n v="3754"/>
    <x v="2"/>
    <x v="0"/>
    <s v="Jun 24"/>
    <x v="16"/>
  </r>
  <r>
    <n v="1687712400"/>
    <x v="2"/>
    <x v="1"/>
    <n v="180"/>
    <n v="720"/>
    <n v="720"/>
    <x v="2"/>
    <x v="1"/>
    <s v="Jun 24"/>
    <x v="16"/>
  </r>
  <r>
    <n v="1687712400"/>
    <x v="2"/>
    <x v="2"/>
    <n v="407"/>
    <n v="1489"/>
    <n v="1477.5"/>
    <x v="2"/>
    <x v="2"/>
    <s v="Jun 24"/>
    <x v="16"/>
  </r>
  <r>
    <n v="1687712400"/>
    <x v="2"/>
    <x v="3"/>
    <n v="1216"/>
    <n v="5987"/>
    <n v="5951.5"/>
    <x v="2"/>
    <x v="3"/>
    <s v="Jun 24"/>
    <x v="16"/>
  </r>
  <r>
    <n v="1719162000"/>
    <x v="0"/>
    <x v="0"/>
    <n v="805"/>
    <n v="3798"/>
    <n v="3778"/>
    <x v="0"/>
    <x v="0"/>
    <s v="Jun 23"/>
    <x v="16"/>
  </r>
  <r>
    <n v="1719162000"/>
    <x v="0"/>
    <x v="1"/>
    <n v="247"/>
    <n v="815"/>
    <n v="815"/>
    <x v="0"/>
    <x v="1"/>
    <s v="Jun 23"/>
    <x v="16"/>
  </r>
  <r>
    <n v="1719162000"/>
    <x v="0"/>
    <x v="2"/>
    <n v="377"/>
    <n v="1428"/>
    <n v="1421"/>
    <x v="0"/>
    <x v="2"/>
    <s v="Jun 23"/>
    <x v="16"/>
  </r>
  <r>
    <n v="1719162000"/>
    <x v="0"/>
    <x v="3"/>
    <n v="1276"/>
    <n v="6041"/>
    <n v="6014"/>
    <x v="0"/>
    <x v="3"/>
    <s v="Jun 23"/>
    <x v="16"/>
  </r>
  <r>
    <n v="1750611600"/>
    <x v="3"/>
    <x v="0"/>
    <n v="849"/>
    <n v="3916"/>
    <n v="3900"/>
    <x v="3"/>
    <x v="0"/>
    <s v="Jun 22"/>
    <x v="16"/>
  </r>
  <r>
    <n v="1750611600"/>
    <x v="3"/>
    <x v="1"/>
    <n v="212"/>
    <n v="773"/>
    <n v="773"/>
    <x v="3"/>
    <x v="1"/>
    <s v="Jun 22"/>
    <x v="16"/>
  </r>
  <r>
    <n v="1750611600"/>
    <x v="3"/>
    <x v="2"/>
    <n v="392"/>
    <n v="1488"/>
    <n v="1486"/>
    <x v="3"/>
    <x v="2"/>
    <s v="Jun 22"/>
    <x v="16"/>
  </r>
  <r>
    <n v="1750611600"/>
    <x v="3"/>
    <x v="3"/>
    <n v="1281"/>
    <n v="6177"/>
    <n v="6159"/>
    <x v="3"/>
    <x v="3"/>
    <s v="Jun 22"/>
    <x v="16"/>
  </r>
  <r>
    <n v="1782061200"/>
    <x v="1"/>
    <x v="0"/>
    <n v="801"/>
    <n v="3616"/>
    <n v="3613"/>
    <x v="1"/>
    <x v="0"/>
    <s v="Jun 20"/>
    <x v="16"/>
  </r>
  <r>
    <n v="1782061200"/>
    <x v="1"/>
    <x v="1"/>
    <n v="218"/>
    <n v="822"/>
    <n v="822"/>
    <x v="1"/>
    <x v="1"/>
    <s v="Jun 20"/>
    <x v="16"/>
  </r>
  <r>
    <n v="1782061200"/>
    <x v="1"/>
    <x v="2"/>
    <n v="420"/>
    <n v="1717"/>
    <n v="1714"/>
    <x v="1"/>
    <x v="2"/>
    <s v="Jun 20"/>
    <x v="16"/>
  </r>
  <r>
    <n v="1782061200"/>
    <x v="1"/>
    <x v="3"/>
    <n v="1298"/>
    <n v="6155"/>
    <n v="6149"/>
    <x v="1"/>
    <x v="3"/>
    <s v="Jun 20"/>
    <x v="16"/>
  </r>
  <r>
    <n v="1688317200"/>
    <x v="2"/>
    <x v="0"/>
    <n v="797"/>
    <n v="3855"/>
    <n v="3831"/>
    <x v="2"/>
    <x v="0"/>
    <s v=" Jul 1"/>
    <x v="17"/>
  </r>
  <r>
    <n v="1688317200"/>
    <x v="2"/>
    <x v="1"/>
    <n v="179"/>
    <n v="717"/>
    <n v="717"/>
    <x v="2"/>
    <x v="1"/>
    <s v=" Jul 1"/>
    <x v="17"/>
  </r>
  <r>
    <n v="1688317200"/>
    <x v="2"/>
    <x v="2"/>
    <n v="412"/>
    <n v="1498"/>
    <n v="1486.5"/>
    <x v="2"/>
    <x v="2"/>
    <s v=" Jul 1"/>
    <x v="17"/>
  </r>
  <r>
    <n v="1688317200"/>
    <x v="2"/>
    <x v="3"/>
    <n v="1237"/>
    <n v="6070"/>
    <n v="6034.5"/>
    <x v="2"/>
    <x v="3"/>
    <s v=" Jul 1"/>
    <x v="17"/>
  </r>
  <r>
    <n v="1719766800"/>
    <x v="0"/>
    <x v="0"/>
    <n v="813"/>
    <n v="3861"/>
    <n v="3838"/>
    <x v="0"/>
    <x v="0"/>
    <s v="Jun 30"/>
    <x v="17"/>
  </r>
  <r>
    <n v="1719766800"/>
    <x v="0"/>
    <x v="1"/>
    <n v="245"/>
    <n v="809"/>
    <n v="809"/>
    <x v="0"/>
    <x v="1"/>
    <s v="Jun 30"/>
    <x v="17"/>
  </r>
  <r>
    <n v="1719766800"/>
    <x v="0"/>
    <x v="2"/>
    <n v="381"/>
    <n v="1437"/>
    <n v="1425"/>
    <x v="0"/>
    <x v="2"/>
    <s v="Jun 30"/>
    <x v="17"/>
  </r>
  <r>
    <n v="1719766800"/>
    <x v="0"/>
    <x v="3"/>
    <n v="1285"/>
    <n v="6107"/>
    <n v="6072"/>
    <x v="0"/>
    <x v="3"/>
    <s v="Jun 30"/>
    <x v="17"/>
  </r>
  <r>
    <n v="1751216400"/>
    <x v="3"/>
    <x v="0"/>
    <n v="857"/>
    <n v="3932"/>
    <n v="3916"/>
    <x v="3"/>
    <x v="0"/>
    <s v="Jun 29"/>
    <x v="17"/>
  </r>
  <r>
    <n v="1751216400"/>
    <x v="3"/>
    <x v="1"/>
    <n v="212"/>
    <n v="773"/>
    <n v="773"/>
    <x v="3"/>
    <x v="1"/>
    <s v="Jun 29"/>
    <x v="17"/>
  </r>
  <r>
    <n v="1751216400"/>
    <x v="3"/>
    <x v="2"/>
    <n v="394"/>
    <n v="1489"/>
    <n v="1487"/>
    <x v="3"/>
    <x v="2"/>
    <s v="Jun 29"/>
    <x v="17"/>
  </r>
  <r>
    <n v="1751216400"/>
    <x v="3"/>
    <x v="3"/>
    <n v="1290"/>
    <n v="6194"/>
    <n v="6176"/>
    <x v="3"/>
    <x v="3"/>
    <s v="Jun 29"/>
    <x v="17"/>
  </r>
  <r>
    <n v="1782666000"/>
    <x v="1"/>
    <x v="0"/>
    <n v="848"/>
    <n v="3850"/>
    <n v="3847"/>
    <x v="1"/>
    <x v="0"/>
    <s v="Jun 27"/>
    <x v="17"/>
  </r>
  <r>
    <n v="1782666000"/>
    <x v="1"/>
    <x v="1"/>
    <n v="218"/>
    <n v="813"/>
    <n v="813"/>
    <x v="1"/>
    <x v="1"/>
    <s v="Jun 27"/>
    <x v="17"/>
  </r>
  <r>
    <n v="1782666000"/>
    <x v="1"/>
    <x v="2"/>
    <n v="416"/>
    <n v="1698"/>
    <n v="1694"/>
    <x v="1"/>
    <x v="2"/>
    <s v="Jun 27"/>
    <x v="17"/>
  </r>
  <r>
    <n v="1782666000"/>
    <x v="1"/>
    <x v="3"/>
    <n v="1342"/>
    <n v="6361"/>
    <n v="6354"/>
    <x v="1"/>
    <x v="3"/>
    <s v="Jun 27"/>
    <x v="17"/>
  </r>
  <r>
    <n v="1688922000"/>
    <x v="2"/>
    <x v="0"/>
    <n v="813"/>
    <n v="3894"/>
    <n v="3870"/>
    <x v="2"/>
    <x v="0"/>
    <s v=" Jul 8"/>
    <x v="18"/>
  </r>
  <r>
    <n v="1688922000"/>
    <x v="2"/>
    <x v="1"/>
    <n v="245"/>
    <n v="827"/>
    <n v="827"/>
    <x v="2"/>
    <x v="1"/>
    <s v=" Jul 8"/>
    <x v="18"/>
  </r>
  <r>
    <n v="1688922000"/>
    <x v="2"/>
    <x v="2"/>
    <n v="415"/>
    <n v="1500"/>
    <n v="1488.5"/>
    <x v="2"/>
    <x v="2"/>
    <s v=" Jul 8"/>
    <x v="18"/>
  </r>
  <r>
    <n v="1688922000"/>
    <x v="2"/>
    <x v="3"/>
    <n v="1321"/>
    <n v="6221"/>
    <n v="6185.5"/>
    <x v="2"/>
    <x v="3"/>
    <s v=" Jul 8"/>
    <x v="18"/>
  </r>
  <r>
    <n v="1720371600"/>
    <x v="0"/>
    <x v="0"/>
    <n v="810"/>
    <n v="3830"/>
    <n v="3807"/>
    <x v="0"/>
    <x v="0"/>
    <s v=" Jul 7"/>
    <x v="18"/>
  </r>
  <r>
    <n v="1720371600"/>
    <x v="0"/>
    <x v="1"/>
    <n v="246"/>
    <n v="812"/>
    <n v="812"/>
    <x v="0"/>
    <x v="1"/>
    <s v=" Jul 7"/>
    <x v="18"/>
  </r>
  <r>
    <n v="1720371600"/>
    <x v="0"/>
    <x v="2"/>
    <n v="382"/>
    <n v="1439"/>
    <n v="1427"/>
    <x v="0"/>
    <x v="2"/>
    <s v=" Jul 7"/>
    <x v="18"/>
  </r>
  <r>
    <n v="1720371600"/>
    <x v="0"/>
    <x v="3"/>
    <n v="1284"/>
    <n v="6081"/>
    <n v="6046"/>
    <x v="0"/>
    <x v="3"/>
    <s v=" Jul 7"/>
    <x v="18"/>
  </r>
  <r>
    <n v="1751821200"/>
    <x v="3"/>
    <x v="0"/>
    <n v="849"/>
    <n v="3880"/>
    <n v="3864"/>
    <x v="3"/>
    <x v="0"/>
    <s v=" Jul 6"/>
    <x v="18"/>
  </r>
  <r>
    <n v="1751821200"/>
    <x v="3"/>
    <x v="1"/>
    <n v="212"/>
    <n v="773"/>
    <n v="773"/>
    <x v="3"/>
    <x v="1"/>
    <s v=" Jul 6"/>
    <x v="18"/>
  </r>
  <r>
    <n v="1751821200"/>
    <x v="3"/>
    <x v="2"/>
    <n v="398"/>
    <n v="1498"/>
    <n v="1496"/>
    <x v="3"/>
    <x v="2"/>
    <s v=" Jul 6"/>
    <x v="18"/>
  </r>
  <r>
    <n v="1751821200"/>
    <x v="3"/>
    <x v="3"/>
    <n v="1288"/>
    <n v="6151"/>
    <n v="6133"/>
    <x v="3"/>
    <x v="3"/>
    <s v=" Jul 6"/>
    <x v="18"/>
  </r>
  <r>
    <n v="1783270800"/>
    <x v="1"/>
    <x v="0"/>
    <n v="855"/>
    <n v="3900"/>
    <n v="3897"/>
    <x v="1"/>
    <x v="0"/>
    <s v=" Jul 4"/>
    <x v="18"/>
  </r>
  <r>
    <n v="1783270800"/>
    <x v="1"/>
    <x v="1"/>
    <n v="217"/>
    <n v="807"/>
    <n v="807"/>
    <x v="1"/>
    <x v="1"/>
    <s v=" Jul 4"/>
    <x v="18"/>
  </r>
  <r>
    <n v="1783270800"/>
    <x v="1"/>
    <x v="2"/>
    <n v="429"/>
    <n v="1735"/>
    <n v="1731"/>
    <x v="1"/>
    <x v="2"/>
    <s v=" Jul 4"/>
    <x v="18"/>
  </r>
  <r>
    <n v="1783270800"/>
    <x v="1"/>
    <x v="3"/>
    <n v="1361"/>
    <n v="6442"/>
    <n v="6435"/>
    <x v="1"/>
    <x v="3"/>
    <s v=" Jul 4"/>
    <x v="18"/>
  </r>
  <r>
    <n v="1689526800"/>
    <x v="2"/>
    <x v="0"/>
    <n v="830"/>
    <n v="3943"/>
    <n v="3919"/>
    <x v="2"/>
    <x v="0"/>
    <s v="Jul 15"/>
    <x v="19"/>
  </r>
  <r>
    <n v="1689526800"/>
    <x v="2"/>
    <x v="1"/>
    <n v="246"/>
    <n v="830"/>
    <n v="830"/>
    <x v="2"/>
    <x v="1"/>
    <s v="Jul 15"/>
    <x v="19"/>
  </r>
  <r>
    <n v="1689526800"/>
    <x v="2"/>
    <x v="2"/>
    <n v="418"/>
    <n v="1503"/>
    <n v="1491.5"/>
    <x v="2"/>
    <x v="2"/>
    <s v="Jul 15"/>
    <x v="19"/>
  </r>
  <r>
    <n v="1689526800"/>
    <x v="2"/>
    <x v="3"/>
    <n v="1342"/>
    <n v="6276"/>
    <n v="6240.5"/>
    <x v="2"/>
    <x v="3"/>
    <s v="Jul 15"/>
    <x v="19"/>
  </r>
  <r>
    <n v="1720976400"/>
    <x v="0"/>
    <x v="0"/>
    <n v="815"/>
    <n v="3855"/>
    <n v="3832"/>
    <x v="0"/>
    <x v="0"/>
    <s v="Jul 14"/>
    <x v="19"/>
  </r>
  <r>
    <n v="1720976400"/>
    <x v="0"/>
    <x v="1"/>
    <n v="245"/>
    <n v="809"/>
    <n v="809"/>
    <x v="0"/>
    <x v="1"/>
    <s v="Jul 14"/>
    <x v="19"/>
  </r>
  <r>
    <n v="1720976400"/>
    <x v="0"/>
    <x v="2"/>
    <n v="394"/>
    <n v="1474"/>
    <n v="1462"/>
    <x v="0"/>
    <x v="2"/>
    <s v="Jul 14"/>
    <x v="19"/>
  </r>
  <r>
    <n v="1720976400"/>
    <x v="0"/>
    <x v="3"/>
    <n v="1301"/>
    <n v="6138"/>
    <n v="6103"/>
    <x v="0"/>
    <x v="3"/>
    <s v="Jul 14"/>
    <x v="19"/>
  </r>
  <r>
    <n v="1752426000"/>
    <x v="3"/>
    <x v="0"/>
    <n v="855"/>
    <n v="3924"/>
    <n v="3908"/>
    <x v="3"/>
    <x v="0"/>
    <s v="Jul 13"/>
    <x v="19"/>
  </r>
  <r>
    <n v="1752426000"/>
    <x v="3"/>
    <x v="1"/>
    <n v="212"/>
    <n v="773"/>
    <n v="773"/>
    <x v="3"/>
    <x v="1"/>
    <s v="Jul 13"/>
    <x v="19"/>
  </r>
  <r>
    <n v="1752426000"/>
    <x v="3"/>
    <x v="2"/>
    <n v="398"/>
    <n v="1498"/>
    <n v="1496"/>
    <x v="3"/>
    <x v="2"/>
    <s v="Jul 13"/>
    <x v="19"/>
  </r>
  <r>
    <n v="1752426000"/>
    <x v="3"/>
    <x v="3"/>
    <n v="1294"/>
    <n v="6195"/>
    <n v="6177"/>
    <x v="3"/>
    <x v="3"/>
    <s v="Jul 13"/>
    <x v="19"/>
  </r>
  <r>
    <n v="1783875600"/>
    <x v="1"/>
    <x v="0"/>
    <n v="859"/>
    <n v="3909"/>
    <n v="3906"/>
    <x v="1"/>
    <x v="0"/>
    <s v="Jul 11"/>
    <x v="19"/>
  </r>
  <r>
    <n v="1783875600"/>
    <x v="1"/>
    <x v="1"/>
    <n v="217"/>
    <n v="807"/>
    <n v="807"/>
    <x v="1"/>
    <x v="1"/>
    <s v="Jul 11"/>
    <x v="19"/>
  </r>
  <r>
    <n v="1783875600"/>
    <x v="1"/>
    <x v="2"/>
    <n v="431"/>
    <n v="1739"/>
    <n v="1735"/>
    <x v="1"/>
    <x v="2"/>
    <s v="Jul 11"/>
    <x v="19"/>
  </r>
  <r>
    <n v="1783875600"/>
    <x v="1"/>
    <x v="3"/>
    <n v="1366"/>
    <n v="6455"/>
    <n v="6448"/>
    <x v="1"/>
    <x v="3"/>
    <s v="Jul 11"/>
    <x v="19"/>
  </r>
  <r>
    <n v="1690131600"/>
    <x v="2"/>
    <x v="0"/>
    <n v="854"/>
    <n v="4017"/>
    <n v="3993"/>
    <x v="2"/>
    <x v="0"/>
    <s v="Jul 22"/>
    <x v="20"/>
  </r>
  <r>
    <n v="1690131600"/>
    <x v="2"/>
    <x v="1"/>
    <n v="246"/>
    <n v="830"/>
    <n v="830"/>
    <x v="2"/>
    <x v="1"/>
    <s v="Jul 22"/>
    <x v="20"/>
  </r>
  <r>
    <n v="1690131600"/>
    <x v="2"/>
    <x v="2"/>
    <n v="419"/>
    <n v="1504"/>
    <n v="1492.5"/>
    <x v="2"/>
    <x v="2"/>
    <s v="Jul 22"/>
    <x v="20"/>
  </r>
  <r>
    <n v="1690131600"/>
    <x v="2"/>
    <x v="3"/>
    <n v="1366"/>
    <n v="6351"/>
    <n v="6315.5"/>
    <x v="2"/>
    <x v="3"/>
    <s v="Jul 22"/>
    <x v="20"/>
  </r>
  <r>
    <n v="1721581200"/>
    <x v="0"/>
    <x v="0"/>
    <n v="845"/>
    <n v="3969"/>
    <n v="3944"/>
    <x v="0"/>
    <x v="0"/>
    <s v="Jul 21"/>
    <x v="20"/>
  </r>
  <r>
    <n v="1721581200"/>
    <x v="0"/>
    <x v="1"/>
    <n v="245"/>
    <n v="809"/>
    <n v="809"/>
    <x v="0"/>
    <x v="1"/>
    <s v="Jul 21"/>
    <x v="20"/>
  </r>
  <r>
    <n v="1721581200"/>
    <x v="0"/>
    <x v="2"/>
    <n v="396"/>
    <n v="1479"/>
    <n v="1466"/>
    <x v="0"/>
    <x v="2"/>
    <s v="Jul 21"/>
    <x v="20"/>
  </r>
  <r>
    <n v="1721581200"/>
    <x v="0"/>
    <x v="3"/>
    <n v="1333"/>
    <n v="6257"/>
    <n v="6219"/>
    <x v="0"/>
    <x v="3"/>
    <s v="Jul 21"/>
    <x v="20"/>
  </r>
  <r>
    <n v="1753030800"/>
    <x v="3"/>
    <x v="0"/>
    <n v="857"/>
    <n v="3933"/>
    <n v="3917"/>
    <x v="3"/>
    <x v="0"/>
    <s v="Jul 20"/>
    <x v="20"/>
  </r>
  <r>
    <n v="1753030800"/>
    <x v="3"/>
    <x v="1"/>
    <n v="212"/>
    <n v="773"/>
    <n v="773"/>
    <x v="3"/>
    <x v="1"/>
    <s v="Jul 20"/>
    <x v="20"/>
  </r>
  <r>
    <n v="1753030800"/>
    <x v="3"/>
    <x v="2"/>
    <n v="398"/>
    <n v="1498"/>
    <n v="1496"/>
    <x v="3"/>
    <x v="2"/>
    <s v="Jul 20"/>
    <x v="20"/>
  </r>
  <r>
    <n v="1753030800"/>
    <x v="3"/>
    <x v="3"/>
    <n v="1296"/>
    <n v="6204"/>
    <n v="6186"/>
    <x v="3"/>
    <x v="3"/>
    <s v="Jul 20"/>
    <x v="20"/>
  </r>
  <r>
    <n v="1784480400"/>
    <x v="1"/>
    <x v="0"/>
    <n v="857"/>
    <n v="3901"/>
    <n v="3895"/>
    <x v="1"/>
    <x v="0"/>
    <s v="Jul 18"/>
    <x v="20"/>
  </r>
  <r>
    <n v="1784480400"/>
    <x v="1"/>
    <x v="1"/>
    <n v="217"/>
    <n v="807"/>
    <n v="807"/>
    <x v="1"/>
    <x v="1"/>
    <s v="Jul 18"/>
    <x v="20"/>
  </r>
  <r>
    <n v="1784480400"/>
    <x v="1"/>
    <x v="2"/>
    <n v="431"/>
    <n v="1739"/>
    <n v="1735"/>
    <x v="1"/>
    <x v="2"/>
    <s v="Jul 18"/>
    <x v="20"/>
  </r>
  <r>
    <n v="1784480400"/>
    <x v="1"/>
    <x v="3"/>
    <n v="1364"/>
    <n v="6447"/>
    <n v="6437"/>
    <x v="1"/>
    <x v="3"/>
    <s v="Jul 18"/>
    <x v="20"/>
  </r>
  <r>
    <n v="1690736400"/>
    <x v="2"/>
    <x v="0"/>
    <n v="859"/>
    <n v="4032"/>
    <n v="4008"/>
    <x v="2"/>
    <x v="0"/>
    <s v="Jul 29"/>
    <x v="21"/>
  </r>
  <r>
    <n v="1690736400"/>
    <x v="2"/>
    <x v="1"/>
    <n v="246"/>
    <n v="830"/>
    <n v="830"/>
    <x v="2"/>
    <x v="1"/>
    <s v="Jul 29"/>
    <x v="21"/>
  </r>
  <r>
    <n v="1690736400"/>
    <x v="2"/>
    <x v="2"/>
    <n v="420"/>
    <n v="1505"/>
    <n v="1493.5"/>
    <x v="2"/>
    <x v="2"/>
    <s v="Jul 29"/>
    <x v="21"/>
  </r>
  <r>
    <n v="1690736400"/>
    <x v="2"/>
    <x v="3"/>
    <n v="1372"/>
    <n v="6367"/>
    <n v="6331.5"/>
    <x v="2"/>
    <x v="3"/>
    <s v="Jul 29"/>
    <x v="21"/>
  </r>
  <r>
    <n v="1722186000"/>
    <x v="0"/>
    <x v="0"/>
    <n v="880"/>
    <n v="4083"/>
    <n v="4057"/>
    <x v="0"/>
    <x v="0"/>
    <s v="Jul 28"/>
    <x v="21"/>
  </r>
  <r>
    <n v="1722186000"/>
    <x v="0"/>
    <x v="1"/>
    <n v="245"/>
    <n v="809"/>
    <n v="809"/>
    <x v="0"/>
    <x v="1"/>
    <s v="Jul 28"/>
    <x v="21"/>
  </r>
  <r>
    <n v="1722186000"/>
    <x v="0"/>
    <x v="2"/>
    <n v="396"/>
    <n v="1481"/>
    <n v="1468"/>
    <x v="0"/>
    <x v="2"/>
    <s v="Jul 28"/>
    <x v="21"/>
  </r>
  <r>
    <n v="1722186000"/>
    <x v="0"/>
    <x v="3"/>
    <n v="1368"/>
    <n v="6373"/>
    <n v="6334"/>
    <x v="0"/>
    <x v="3"/>
    <s v="Jul 28"/>
    <x v="21"/>
  </r>
  <r>
    <n v="1753635600"/>
    <x v="3"/>
    <x v="0"/>
    <n v="879"/>
    <n v="4009"/>
    <n v="3993"/>
    <x v="3"/>
    <x v="0"/>
    <s v="Jul 27"/>
    <x v="21"/>
  </r>
  <r>
    <n v="1753635600"/>
    <x v="3"/>
    <x v="1"/>
    <n v="216"/>
    <n v="777"/>
    <n v="774"/>
    <x v="3"/>
    <x v="1"/>
    <s v="Jul 27"/>
    <x v="21"/>
  </r>
  <r>
    <n v="1753635600"/>
    <x v="3"/>
    <x v="2"/>
    <n v="398"/>
    <n v="1497"/>
    <n v="1495"/>
    <x v="3"/>
    <x v="2"/>
    <s v="Jul 27"/>
    <x v="21"/>
  </r>
  <r>
    <n v="1753635600"/>
    <x v="3"/>
    <x v="3"/>
    <n v="1322"/>
    <n v="6283"/>
    <n v="6262"/>
    <x v="3"/>
    <x v="3"/>
    <s v="Jul 27"/>
    <x v="21"/>
  </r>
  <r>
    <n v="1785085200"/>
    <x v="1"/>
    <x v="0"/>
    <n v="859"/>
    <n v="3912"/>
    <n v="3906"/>
    <x v="1"/>
    <x v="0"/>
    <s v="Jul 25"/>
    <x v="21"/>
  </r>
  <r>
    <n v="1785085200"/>
    <x v="1"/>
    <x v="1"/>
    <n v="217"/>
    <n v="807"/>
    <n v="807"/>
    <x v="1"/>
    <x v="1"/>
    <s v="Jul 25"/>
    <x v="21"/>
  </r>
  <r>
    <n v="1785085200"/>
    <x v="1"/>
    <x v="2"/>
    <n v="431"/>
    <n v="1744"/>
    <n v="1740"/>
    <x v="1"/>
    <x v="2"/>
    <s v="Jul 25"/>
    <x v="21"/>
  </r>
  <r>
    <n v="1785085200"/>
    <x v="1"/>
    <x v="3"/>
    <n v="1366"/>
    <n v="6463"/>
    <n v="6453"/>
    <x v="1"/>
    <x v="3"/>
    <s v="Jul 25"/>
    <x v="21"/>
  </r>
  <r>
    <n v="1691341200"/>
    <x v="2"/>
    <x v="0"/>
    <n v="863"/>
    <n v="4044"/>
    <n v="4020"/>
    <x v="2"/>
    <x v="0"/>
    <s v=" Aug 5"/>
    <x v="22"/>
  </r>
  <r>
    <n v="1691341200"/>
    <x v="2"/>
    <x v="1"/>
    <n v="246"/>
    <n v="830"/>
    <n v="830"/>
    <x v="2"/>
    <x v="1"/>
    <s v=" Aug 5"/>
    <x v="22"/>
  </r>
  <r>
    <n v="1691341200"/>
    <x v="2"/>
    <x v="2"/>
    <n v="419"/>
    <n v="1502"/>
    <n v="1490.5"/>
    <x v="2"/>
    <x v="2"/>
    <s v=" Aug 5"/>
    <x v="22"/>
  </r>
  <r>
    <n v="1691341200"/>
    <x v="2"/>
    <x v="3"/>
    <n v="1376"/>
    <n v="6376"/>
    <n v="6340.5"/>
    <x v="2"/>
    <x v="3"/>
    <s v=" Aug 5"/>
    <x v="22"/>
  </r>
  <r>
    <n v="1722790800"/>
    <x v="0"/>
    <x v="0"/>
    <n v="904"/>
    <n v="4175"/>
    <n v="4149"/>
    <x v="0"/>
    <x v="0"/>
    <s v=" Aug 4"/>
    <x v="22"/>
  </r>
  <r>
    <n v="1722790800"/>
    <x v="0"/>
    <x v="1"/>
    <n v="245"/>
    <n v="809"/>
    <n v="809"/>
    <x v="0"/>
    <x v="1"/>
    <s v=" Aug 4"/>
    <x v="22"/>
  </r>
  <r>
    <n v="1722790800"/>
    <x v="0"/>
    <x v="2"/>
    <n v="391"/>
    <n v="1471"/>
    <n v="1458"/>
    <x v="0"/>
    <x v="2"/>
    <s v=" Aug 4"/>
    <x v="22"/>
  </r>
  <r>
    <n v="1722790800"/>
    <x v="0"/>
    <x v="3"/>
    <n v="1387"/>
    <n v="6455"/>
    <n v="6416"/>
    <x v="0"/>
    <x v="3"/>
    <s v=" Aug 4"/>
    <x v="22"/>
  </r>
  <r>
    <n v="1754240400"/>
    <x v="3"/>
    <x v="0"/>
    <n v="890"/>
    <n v="4058"/>
    <n v="4042"/>
    <x v="3"/>
    <x v="0"/>
    <s v=" Aug 3"/>
    <x v="22"/>
  </r>
  <r>
    <n v="1754240400"/>
    <x v="3"/>
    <x v="1"/>
    <n v="216"/>
    <n v="777"/>
    <n v="774"/>
    <x v="3"/>
    <x v="1"/>
    <s v=" Aug 3"/>
    <x v="22"/>
  </r>
  <r>
    <n v="1754240400"/>
    <x v="3"/>
    <x v="2"/>
    <n v="398"/>
    <n v="1497"/>
    <n v="1495"/>
    <x v="3"/>
    <x v="2"/>
    <s v=" Aug 3"/>
    <x v="22"/>
  </r>
  <r>
    <n v="1754240400"/>
    <x v="3"/>
    <x v="3"/>
    <n v="1333"/>
    <n v="6332"/>
    <n v="6311"/>
    <x v="3"/>
    <x v="3"/>
    <s v=" Aug 3"/>
    <x v="22"/>
  </r>
  <r>
    <n v="1785690000"/>
    <x v="1"/>
    <x v="0"/>
    <n v="863"/>
    <n v="3933"/>
    <n v="3927"/>
    <x v="1"/>
    <x v="0"/>
    <s v=" Aug 1"/>
    <x v="22"/>
  </r>
  <r>
    <n v="1785690000"/>
    <x v="1"/>
    <x v="1"/>
    <n v="217"/>
    <n v="807"/>
    <n v="807"/>
    <x v="1"/>
    <x v="1"/>
    <s v=" Aug 1"/>
    <x v="22"/>
  </r>
  <r>
    <n v="1785690000"/>
    <x v="1"/>
    <x v="2"/>
    <n v="432"/>
    <n v="1747"/>
    <n v="1743"/>
    <x v="1"/>
    <x v="2"/>
    <s v=" Aug 1"/>
    <x v="22"/>
  </r>
  <r>
    <n v="1785690000"/>
    <x v="1"/>
    <x v="3"/>
    <n v="1371"/>
    <n v="6487"/>
    <n v="6477"/>
    <x v="1"/>
    <x v="3"/>
    <s v=" Aug 1"/>
    <x v="22"/>
  </r>
  <r>
    <n v="1691946000"/>
    <x v="2"/>
    <x v="0"/>
    <n v="880"/>
    <n v="4093"/>
    <n v="4069"/>
    <x v="2"/>
    <x v="0"/>
    <s v="Aug 12"/>
    <x v="23"/>
  </r>
  <r>
    <n v="1691946000"/>
    <x v="2"/>
    <x v="1"/>
    <n v="246"/>
    <n v="830"/>
    <n v="830"/>
    <x v="2"/>
    <x v="1"/>
    <s v="Aug 12"/>
    <x v="23"/>
  </r>
  <r>
    <n v="1691946000"/>
    <x v="2"/>
    <x v="2"/>
    <n v="418"/>
    <n v="1498"/>
    <n v="1486.5"/>
    <x v="2"/>
    <x v="2"/>
    <s v="Aug 12"/>
    <x v="23"/>
  </r>
  <r>
    <n v="1691946000"/>
    <x v="2"/>
    <x v="3"/>
    <n v="1392"/>
    <n v="6421"/>
    <n v="6385.5"/>
    <x v="2"/>
    <x v="3"/>
    <s v="Aug 12"/>
    <x v="23"/>
  </r>
  <r>
    <n v="1723395600"/>
    <x v="0"/>
    <x v="0"/>
    <n v="919"/>
    <n v="4230"/>
    <n v="4204"/>
    <x v="0"/>
    <x v="0"/>
    <s v="Aug 11"/>
    <x v="23"/>
  </r>
  <r>
    <n v="1723395600"/>
    <x v="0"/>
    <x v="1"/>
    <n v="245"/>
    <n v="809"/>
    <n v="809"/>
    <x v="0"/>
    <x v="1"/>
    <s v="Aug 11"/>
    <x v="23"/>
  </r>
  <r>
    <n v="1723395600"/>
    <x v="0"/>
    <x v="2"/>
    <n v="391"/>
    <n v="1471"/>
    <n v="1458"/>
    <x v="0"/>
    <x v="2"/>
    <s v="Aug 11"/>
    <x v="23"/>
  </r>
  <r>
    <n v="1723395600"/>
    <x v="0"/>
    <x v="3"/>
    <n v="1398"/>
    <n v="6510"/>
    <n v="6471"/>
    <x v="0"/>
    <x v="3"/>
    <s v="Aug 11"/>
    <x v="23"/>
  </r>
  <r>
    <n v="1754845200"/>
    <x v="3"/>
    <x v="0"/>
    <n v="926"/>
    <n v="4187"/>
    <n v="4171"/>
    <x v="3"/>
    <x v="0"/>
    <s v="Aug 10"/>
    <x v="23"/>
  </r>
  <r>
    <n v="1754845200"/>
    <x v="3"/>
    <x v="1"/>
    <n v="216"/>
    <n v="777"/>
    <n v="774"/>
    <x v="3"/>
    <x v="1"/>
    <s v="Aug 10"/>
    <x v="23"/>
  </r>
  <r>
    <n v="1754845200"/>
    <x v="3"/>
    <x v="2"/>
    <n v="398"/>
    <n v="1497"/>
    <n v="1495"/>
    <x v="3"/>
    <x v="2"/>
    <s v="Aug 10"/>
    <x v="23"/>
  </r>
  <r>
    <n v="1754845200"/>
    <x v="3"/>
    <x v="3"/>
    <n v="1369"/>
    <n v="6461"/>
    <n v="6440"/>
    <x v="3"/>
    <x v="3"/>
    <s v="Aug 10"/>
    <x v="23"/>
  </r>
  <r>
    <n v="1786294800"/>
    <x v="1"/>
    <x v="0"/>
    <n v="865"/>
    <n v="3956"/>
    <n v="3950"/>
    <x v="1"/>
    <x v="0"/>
    <s v=" Aug 8"/>
    <x v="23"/>
  </r>
  <r>
    <n v="1786294800"/>
    <x v="1"/>
    <x v="1"/>
    <n v="217"/>
    <n v="807"/>
    <n v="807"/>
    <x v="1"/>
    <x v="1"/>
    <s v=" Aug 8"/>
    <x v="23"/>
  </r>
  <r>
    <n v="1786294800"/>
    <x v="1"/>
    <x v="2"/>
    <n v="432"/>
    <n v="1747"/>
    <n v="1743"/>
    <x v="1"/>
    <x v="2"/>
    <s v=" Aug 8"/>
    <x v="23"/>
  </r>
  <r>
    <n v="1786294800"/>
    <x v="1"/>
    <x v="3"/>
    <n v="1373"/>
    <n v="6510"/>
    <n v="6500"/>
    <x v="1"/>
    <x v="3"/>
    <s v=" Aug 8"/>
    <x v="23"/>
  </r>
  <r>
    <n v="1692550800"/>
    <x v="2"/>
    <x v="0"/>
    <n v="880"/>
    <n v="4087"/>
    <n v="4063"/>
    <x v="2"/>
    <x v="0"/>
    <s v="Aug 19"/>
    <x v="24"/>
  </r>
  <r>
    <n v="1692550800"/>
    <x v="2"/>
    <x v="1"/>
    <n v="246"/>
    <n v="830"/>
    <n v="830"/>
    <x v="2"/>
    <x v="1"/>
    <s v="Aug 19"/>
    <x v="24"/>
  </r>
  <r>
    <n v="1692550800"/>
    <x v="2"/>
    <x v="2"/>
    <n v="418"/>
    <n v="1498"/>
    <n v="1486.5"/>
    <x v="2"/>
    <x v="2"/>
    <s v="Aug 19"/>
    <x v="24"/>
  </r>
  <r>
    <n v="1692550800"/>
    <x v="2"/>
    <x v="3"/>
    <n v="1392"/>
    <n v="6415"/>
    <n v="6379.5"/>
    <x v="2"/>
    <x v="3"/>
    <s v="Aug 19"/>
    <x v="24"/>
  </r>
  <r>
    <n v="1724000400"/>
    <x v="0"/>
    <x v="0"/>
    <n v="924"/>
    <n v="4249"/>
    <n v="4223"/>
    <x v="0"/>
    <x v="0"/>
    <s v="Aug 18"/>
    <x v="24"/>
  </r>
  <r>
    <n v="1724000400"/>
    <x v="0"/>
    <x v="1"/>
    <n v="245"/>
    <n v="809"/>
    <n v="809"/>
    <x v="0"/>
    <x v="1"/>
    <s v="Aug 18"/>
    <x v="24"/>
  </r>
  <r>
    <n v="1724000400"/>
    <x v="0"/>
    <x v="2"/>
    <n v="393"/>
    <n v="1475"/>
    <n v="1462"/>
    <x v="0"/>
    <x v="2"/>
    <s v="Aug 18"/>
    <x v="24"/>
  </r>
  <r>
    <n v="1724000400"/>
    <x v="0"/>
    <x v="3"/>
    <n v="1406"/>
    <n v="6533"/>
    <n v="6494"/>
    <x v="0"/>
    <x v="3"/>
    <s v="Aug 18"/>
    <x v="24"/>
  </r>
  <r>
    <n v="1755450000"/>
    <x v="3"/>
    <x v="0"/>
    <n v="934"/>
    <n v="4215"/>
    <n v="4196"/>
    <x v="3"/>
    <x v="0"/>
    <s v="Aug 17"/>
    <x v="24"/>
  </r>
  <r>
    <n v="1755450000"/>
    <x v="3"/>
    <x v="1"/>
    <n v="216"/>
    <n v="777"/>
    <n v="774"/>
    <x v="3"/>
    <x v="1"/>
    <s v="Aug 17"/>
    <x v="24"/>
  </r>
  <r>
    <n v="1755450000"/>
    <x v="3"/>
    <x v="2"/>
    <n v="398"/>
    <n v="1497"/>
    <n v="1495"/>
    <x v="3"/>
    <x v="2"/>
    <s v="Aug 17"/>
    <x v="24"/>
  </r>
  <r>
    <n v="1755450000"/>
    <x v="3"/>
    <x v="3"/>
    <n v="1377"/>
    <n v="6489"/>
    <n v="6465"/>
    <x v="3"/>
    <x v="3"/>
    <s v="Aug 17"/>
    <x v="24"/>
  </r>
  <r>
    <n v="1786899600"/>
    <x v="1"/>
    <x v="0"/>
    <n v="865"/>
    <n v="3947"/>
    <n v="3941"/>
    <x v="1"/>
    <x v="0"/>
    <s v="Aug 15"/>
    <x v="24"/>
  </r>
  <r>
    <n v="1786899600"/>
    <x v="1"/>
    <x v="1"/>
    <n v="217"/>
    <n v="807"/>
    <n v="807"/>
    <x v="1"/>
    <x v="1"/>
    <s v="Aug 15"/>
    <x v="24"/>
  </r>
  <r>
    <n v="1786899600"/>
    <x v="1"/>
    <x v="2"/>
    <n v="431"/>
    <n v="1744"/>
    <n v="1740"/>
    <x v="1"/>
    <x v="2"/>
    <s v="Aug 15"/>
    <x v="24"/>
  </r>
  <r>
    <n v="1786899600"/>
    <x v="1"/>
    <x v="3"/>
    <n v="1372"/>
    <n v="6498"/>
    <n v="6488"/>
    <x v="1"/>
    <x v="3"/>
    <s v="Aug 15"/>
    <x v="24"/>
  </r>
  <r>
    <n v="1693155600"/>
    <x v="2"/>
    <x v="0"/>
    <n v="883"/>
    <n v="4096"/>
    <n v="4072"/>
    <x v="2"/>
    <x v="0"/>
    <s v="Aug 26"/>
    <x v="25"/>
  </r>
  <r>
    <n v="1693155600"/>
    <x v="2"/>
    <x v="1"/>
    <n v="246"/>
    <n v="830"/>
    <n v="830"/>
    <x v="2"/>
    <x v="1"/>
    <s v="Aug 26"/>
    <x v="25"/>
  </r>
  <r>
    <n v="1693155600"/>
    <x v="2"/>
    <x v="2"/>
    <n v="418"/>
    <n v="1498"/>
    <n v="1486.5"/>
    <x v="2"/>
    <x v="2"/>
    <s v="Aug 26"/>
    <x v="25"/>
  </r>
  <r>
    <n v="1693155600"/>
    <x v="2"/>
    <x v="3"/>
    <n v="1395"/>
    <n v="6424"/>
    <n v="6388.5"/>
    <x v="2"/>
    <x v="3"/>
    <s v="Aug 26"/>
    <x v="25"/>
  </r>
  <r>
    <n v="1724605200"/>
    <x v="0"/>
    <x v="0"/>
    <n v="929"/>
    <n v="4268"/>
    <n v="4242"/>
    <x v="0"/>
    <x v="0"/>
    <s v="Aug 25"/>
    <x v="25"/>
  </r>
  <r>
    <n v="1724605200"/>
    <x v="0"/>
    <x v="1"/>
    <n v="245"/>
    <n v="809"/>
    <n v="809"/>
    <x v="0"/>
    <x v="1"/>
    <s v="Aug 25"/>
    <x v="25"/>
  </r>
  <r>
    <n v="1724605200"/>
    <x v="0"/>
    <x v="2"/>
    <n v="407"/>
    <n v="1504"/>
    <n v="1491"/>
    <x v="0"/>
    <x v="2"/>
    <s v="Aug 25"/>
    <x v="25"/>
  </r>
  <r>
    <n v="1724605200"/>
    <x v="0"/>
    <x v="3"/>
    <n v="1424"/>
    <n v="6581"/>
    <n v="6542"/>
    <x v="0"/>
    <x v="3"/>
    <s v="Aug 25"/>
    <x v="25"/>
  </r>
  <r>
    <n v="1756054800"/>
    <x v="3"/>
    <x v="0"/>
    <n v="934"/>
    <n v="4215"/>
    <n v="4196"/>
    <x v="3"/>
    <x v="0"/>
    <s v="Aug 24"/>
    <x v="25"/>
  </r>
  <r>
    <n v="1756054800"/>
    <x v="3"/>
    <x v="1"/>
    <n v="216"/>
    <n v="777"/>
    <n v="774"/>
    <x v="3"/>
    <x v="1"/>
    <s v="Aug 24"/>
    <x v="25"/>
  </r>
  <r>
    <n v="1756054800"/>
    <x v="3"/>
    <x v="2"/>
    <n v="395"/>
    <n v="1487"/>
    <n v="1485"/>
    <x v="3"/>
    <x v="2"/>
    <s v="Aug 24"/>
    <x v="25"/>
  </r>
  <r>
    <n v="1756054800"/>
    <x v="3"/>
    <x v="3"/>
    <n v="1374"/>
    <n v="6479"/>
    <n v="6455"/>
    <x v="3"/>
    <x v="3"/>
    <s v="Aug 24"/>
    <x v="25"/>
  </r>
  <r>
    <n v="1787504400"/>
    <x v="1"/>
    <x v="0"/>
    <n v="865"/>
    <n v="3948"/>
    <n v="3942"/>
    <x v="1"/>
    <x v="0"/>
    <s v="Aug 22"/>
    <x v="25"/>
  </r>
  <r>
    <n v="1787504400"/>
    <x v="1"/>
    <x v="1"/>
    <n v="217"/>
    <n v="807"/>
    <n v="807"/>
    <x v="1"/>
    <x v="1"/>
    <s v="Aug 22"/>
    <x v="25"/>
  </r>
  <r>
    <n v="1787504400"/>
    <x v="1"/>
    <x v="2"/>
    <n v="431"/>
    <n v="1744"/>
    <n v="1740"/>
    <x v="1"/>
    <x v="2"/>
    <s v="Aug 22"/>
    <x v="25"/>
  </r>
  <r>
    <n v="1787504400"/>
    <x v="1"/>
    <x v="3"/>
    <n v="1372"/>
    <n v="6499"/>
    <n v="6489"/>
    <x v="1"/>
    <x v="3"/>
    <s v="Aug 22"/>
    <x v="25"/>
  </r>
  <r>
    <n v="1725210000"/>
    <x v="0"/>
    <x v="0"/>
    <n v="938"/>
    <n v="4310"/>
    <n v="4284"/>
    <x v="0"/>
    <x v="0"/>
    <s v=" Sep 1"/>
    <x v="26"/>
  </r>
  <r>
    <n v="1725210000"/>
    <x v="0"/>
    <x v="1"/>
    <n v="245"/>
    <n v="809"/>
    <n v="809"/>
    <x v="0"/>
    <x v="1"/>
    <s v=" Sep 1"/>
    <x v="26"/>
  </r>
  <r>
    <n v="1725210000"/>
    <x v="0"/>
    <x v="2"/>
    <n v="407"/>
    <n v="1504"/>
    <n v="1491"/>
    <x v="0"/>
    <x v="2"/>
    <s v=" Sep 1"/>
    <x v="26"/>
  </r>
  <r>
    <n v="1725210000"/>
    <x v="0"/>
    <x v="3"/>
    <n v="1433"/>
    <n v="6623"/>
    <n v="6584"/>
    <x v="0"/>
    <x v="3"/>
    <s v=" Sep 1"/>
    <x v="26"/>
  </r>
  <r>
    <n v="1771779600"/>
    <x v="1"/>
    <x v="0"/>
    <n v="38"/>
    <n v="203"/>
    <n v="203"/>
    <x v="1"/>
    <x v="0"/>
    <s v="Feb 22"/>
    <x v="27"/>
  </r>
  <r>
    <n v="1771779600"/>
    <x v="1"/>
    <x v="1"/>
    <n v="26"/>
    <n v="105"/>
    <n v="105"/>
    <x v="1"/>
    <x v="1"/>
    <s v="Feb 22"/>
    <x v="27"/>
  </r>
  <r>
    <n v="1771779600"/>
    <x v="1"/>
    <x v="2"/>
    <n v="24"/>
    <n v="106"/>
    <n v="106"/>
    <x v="1"/>
    <x v="2"/>
    <s v="Feb 22"/>
    <x v="27"/>
  </r>
  <r>
    <n v="1771779600"/>
    <x v="1"/>
    <x v="3"/>
    <n v="64"/>
    <n v="414"/>
    <n v="414"/>
    <x v="1"/>
    <x v="3"/>
    <s v="Feb 22"/>
    <x v="27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83">
  <r>
    <x v="0"/>
    <x v="0"/>
    <x v="0"/>
    <x v="0"/>
    <x v="0"/>
    <x v="0"/>
    <x v="0"/>
    <x v="0"/>
    <x v="0"/>
    <x v="0"/>
    <x v="0"/>
    <n v="6"/>
    <n v="12"/>
    <n v="0.79999999999999993"/>
    <x v="0"/>
    <x v="0"/>
    <x v="0"/>
  </r>
  <r>
    <x v="0"/>
    <x v="0"/>
    <x v="0"/>
    <x v="0"/>
    <x v="0"/>
    <x v="1"/>
    <x v="0"/>
    <x v="0"/>
    <x v="0"/>
    <x v="0"/>
    <x v="0"/>
    <n v="5"/>
    <n v="10"/>
    <n v="0.66666666666666663"/>
    <x v="0"/>
    <x v="0"/>
    <x v="0"/>
  </r>
  <r>
    <x v="0"/>
    <x v="0"/>
    <x v="0"/>
    <x v="0"/>
    <x v="0"/>
    <x v="2"/>
    <x v="0"/>
    <x v="1"/>
    <x v="0"/>
    <x v="0"/>
    <x v="0"/>
    <n v="2"/>
    <n v="0"/>
    <n v="0"/>
    <x v="0"/>
    <x v="0"/>
    <x v="0"/>
  </r>
  <r>
    <x v="0"/>
    <x v="0"/>
    <x v="0"/>
    <x v="0"/>
    <x v="0"/>
    <x v="3"/>
    <x v="0"/>
    <x v="1"/>
    <x v="0"/>
    <x v="0"/>
    <x v="0"/>
    <n v="3"/>
    <n v="6"/>
    <n v="0.4"/>
    <x v="0"/>
    <x v="0"/>
    <x v="0"/>
  </r>
  <r>
    <x v="0"/>
    <x v="0"/>
    <x v="0"/>
    <x v="0"/>
    <x v="0"/>
    <x v="4"/>
    <x v="0"/>
    <x v="1"/>
    <x v="0"/>
    <x v="0"/>
    <x v="0"/>
    <n v="4"/>
    <n v="0"/>
    <n v="0"/>
    <x v="0"/>
    <x v="0"/>
    <x v="0"/>
  </r>
  <r>
    <x v="0"/>
    <x v="0"/>
    <x v="0"/>
    <x v="0"/>
    <x v="0"/>
    <x v="5"/>
    <x v="0"/>
    <x v="1"/>
    <x v="0"/>
    <x v="0"/>
    <x v="0"/>
    <n v="1"/>
    <n v="0"/>
    <n v="0"/>
    <x v="0"/>
    <x v="0"/>
    <x v="0"/>
  </r>
  <r>
    <x v="0"/>
    <x v="0"/>
    <x v="0"/>
    <x v="1"/>
    <x v="1"/>
    <x v="6"/>
    <x v="1"/>
    <x v="1"/>
    <x v="0"/>
    <x v="0"/>
    <x v="0"/>
    <n v="1"/>
    <n v="4"/>
    <n v="0.26666666666666666"/>
    <x v="0"/>
    <x v="0"/>
    <x v="0"/>
  </r>
  <r>
    <x v="0"/>
    <x v="0"/>
    <x v="0"/>
    <x v="2"/>
    <x v="2"/>
    <x v="7"/>
    <x v="0"/>
    <x v="1"/>
    <x v="0"/>
    <x v="0"/>
    <x v="0"/>
    <n v="1"/>
    <n v="0"/>
    <n v="0"/>
    <x v="0"/>
    <x v="0"/>
    <x v="0"/>
  </r>
  <r>
    <x v="0"/>
    <x v="0"/>
    <x v="0"/>
    <x v="2"/>
    <x v="2"/>
    <x v="8"/>
    <x v="0"/>
    <x v="1"/>
    <x v="0"/>
    <x v="0"/>
    <x v="0"/>
    <n v="1"/>
    <n v="3"/>
    <n v="0.2"/>
    <x v="0"/>
    <x v="0"/>
    <x v="0"/>
  </r>
  <r>
    <x v="0"/>
    <x v="0"/>
    <x v="0"/>
    <x v="3"/>
    <x v="3"/>
    <x v="6"/>
    <x v="1"/>
    <x v="1"/>
    <x v="0"/>
    <x v="0"/>
    <x v="0"/>
    <n v="1"/>
    <n v="3"/>
    <n v="0.2"/>
    <x v="0"/>
    <x v="0"/>
    <x v="0"/>
  </r>
  <r>
    <x v="0"/>
    <x v="0"/>
    <x v="1"/>
    <x v="4"/>
    <x v="4"/>
    <x v="9"/>
    <x v="2"/>
    <x v="1"/>
    <x v="0"/>
    <x v="0"/>
    <x v="0"/>
    <n v="1"/>
    <n v="3"/>
    <n v="0.2"/>
    <x v="0"/>
    <x v="0"/>
    <x v="0"/>
  </r>
  <r>
    <x v="0"/>
    <x v="0"/>
    <x v="1"/>
    <x v="4"/>
    <x v="5"/>
    <x v="6"/>
    <x v="1"/>
    <x v="1"/>
    <x v="0"/>
    <x v="0"/>
    <x v="0"/>
    <n v="1"/>
    <n v="0"/>
    <n v="0"/>
    <x v="0"/>
    <x v="0"/>
    <x v="0"/>
  </r>
  <r>
    <x v="0"/>
    <x v="0"/>
    <x v="1"/>
    <x v="4"/>
    <x v="5"/>
    <x v="10"/>
    <x v="0"/>
    <x v="1"/>
    <x v="0"/>
    <x v="0"/>
    <x v="0"/>
    <n v="29"/>
    <n v="168"/>
    <n v="11.200000000000005"/>
    <x v="0"/>
    <x v="0"/>
    <x v="0"/>
  </r>
  <r>
    <x v="0"/>
    <x v="0"/>
    <x v="2"/>
    <x v="5"/>
    <x v="6"/>
    <x v="11"/>
    <x v="0"/>
    <x v="1"/>
    <x v="0"/>
    <x v="0"/>
    <x v="0"/>
    <n v="11"/>
    <n v="33"/>
    <n v="2.1999999999999997"/>
    <x v="0"/>
    <x v="0"/>
    <x v="0"/>
  </r>
  <r>
    <x v="0"/>
    <x v="0"/>
    <x v="2"/>
    <x v="5"/>
    <x v="7"/>
    <x v="11"/>
    <x v="0"/>
    <x v="1"/>
    <x v="0"/>
    <x v="0"/>
    <x v="0"/>
    <n v="15"/>
    <n v="45"/>
    <n v="3.0000000000000004"/>
    <x v="0"/>
    <x v="0"/>
    <x v="0"/>
  </r>
  <r>
    <x v="0"/>
    <x v="1"/>
    <x v="3"/>
    <x v="6"/>
    <x v="8"/>
    <x v="12"/>
    <x v="0"/>
    <x v="0"/>
    <x v="0"/>
    <x v="0"/>
    <x v="0"/>
    <n v="7"/>
    <n v="14"/>
    <n v="0.93333333333333324"/>
    <x v="0"/>
    <x v="0"/>
    <x v="0"/>
  </r>
  <r>
    <x v="0"/>
    <x v="1"/>
    <x v="4"/>
    <x v="7"/>
    <x v="9"/>
    <x v="13"/>
    <x v="0"/>
    <x v="0"/>
    <x v="0"/>
    <x v="0"/>
    <x v="0"/>
    <n v="9"/>
    <n v="63"/>
    <n v="4.2"/>
    <x v="0"/>
    <x v="0"/>
    <x v="0"/>
  </r>
  <r>
    <x v="0"/>
    <x v="1"/>
    <x v="5"/>
    <x v="8"/>
    <x v="10"/>
    <x v="14"/>
    <x v="0"/>
    <x v="2"/>
    <x v="1"/>
    <x v="0"/>
    <x v="0"/>
    <n v="71"/>
    <n v="0"/>
    <n v="0"/>
    <x v="0"/>
    <x v="0"/>
    <x v="0"/>
  </r>
  <r>
    <x v="0"/>
    <x v="1"/>
    <x v="5"/>
    <x v="8"/>
    <x v="10"/>
    <x v="15"/>
    <x v="0"/>
    <x v="2"/>
    <x v="1"/>
    <x v="0"/>
    <x v="0"/>
    <n v="15"/>
    <n v="0"/>
    <n v="0"/>
    <x v="0"/>
    <x v="0"/>
    <x v="0"/>
  </r>
  <r>
    <x v="0"/>
    <x v="1"/>
    <x v="5"/>
    <x v="8"/>
    <x v="10"/>
    <x v="16"/>
    <x v="0"/>
    <x v="2"/>
    <x v="1"/>
    <x v="0"/>
    <x v="0"/>
    <n v="18"/>
    <n v="0"/>
    <n v="0"/>
    <x v="0"/>
    <x v="0"/>
    <x v="0"/>
  </r>
  <r>
    <x v="0"/>
    <x v="1"/>
    <x v="5"/>
    <x v="8"/>
    <x v="11"/>
    <x v="17"/>
    <x v="3"/>
    <x v="2"/>
    <x v="0"/>
    <x v="0"/>
    <x v="0"/>
    <n v="34"/>
    <n v="0"/>
    <n v="0"/>
    <x v="1"/>
    <x v="1"/>
    <x v="1"/>
  </r>
  <r>
    <x v="0"/>
    <x v="1"/>
    <x v="5"/>
    <x v="8"/>
    <x v="11"/>
    <x v="18"/>
    <x v="3"/>
    <x v="2"/>
    <x v="0"/>
    <x v="0"/>
    <x v="0"/>
    <n v="12"/>
    <n v="0"/>
    <n v="0"/>
    <x v="2"/>
    <x v="2"/>
    <x v="2"/>
  </r>
  <r>
    <x v="0"/>
    <x v="1"/>
    <x v="5"/>
    <x v="8"/>
    <x v="11"/>
    <x v="19"/>
    <x v="3"/>
    <x v="2"/>
    <x v="0"/>
    <x v="0"/>
    <x v="0"/>
    <n v="14"/>
    <n v="0"/>
    <n v="0"/>
    <x v="3"/>
    <x v="3"/>
    <x v="3"/>
  </r>
  <r>
    <x v="0"/>
    <x v="1"/>
    <x v="5"/>
    <x v="8"/>
    <x v="11"/>
    <x v="20"/>
    <x v="3"/>
    <x v="2"/>
    <x v="0"/>
    <x v="0"/>
    <x v="0"/>
    <n v="2"/>
    <n v="0"/>
    <n v="0"/>
    <x v="4"/>
    <x v="4"/>
    <x v="4"/>
  </r>
  <r>
    <x v="0"/>
    <x v="2"/>
    <x v="6"/>
    <x v="9"/>
    <x v="12"/>
    <x v="21"/>
    <x v="0"/>
    <x v="1"/>
    <x v="1"/>
    <x v="0"/>
    <x v="0"/>
    <n v="13"/>
    <n v="36"/>
    <n v="2.4"/>
    <x v="0"/>
    <x v="0"/>
    <x v="0"/>
  </r>
  <r>
    <x v="0"/>
    <x v="2"/>
    <x v="6"/>
    <x v="9"/>
    <x v="12"/>
    <x v="22"/>
    <x v="0"/>
    <x v="3"/>
    <x v="0"/>
    <x v="0"/>
    <x v="0"/>
    <n v="37"/>
    <n v="111"/>
    <n v="9.25"/>
    <x v="0"/>
    <x v="0"/>
    <x v="0"/>
  </r>
  <r>
    <x v="0"/>
    <x v="2"/>
    <x v="6"/>
    <x v="9"/>
    <x v="12"/>
    <x v="23"/>
    <x v="0"/>
    <x v="3"/>
    <x v="0"/>
    <x v="0"/>
    <x v="0"/>
    <n v="12"/>
    <n v="36"/>
    <n v="3"/>
    <x v="0"/>
    <x v="0"/>
    <x v="0"/>
  </r>
  <r>
    <x v="0"/>
    <x v="2"/>
    <x v="6"/>
    <x v="9"/>
    <x v="13"/>
    <x v="24"/>
    <x v="0"/>
    <x v="0"/>
    <x v="0"/>
    <x v="0"/>
    <x v="0"/>
    <n v="40"/>
    <n v="127"/>
    <n v="8.4666666666666668"/>
    <x v="0"/>
    <x v="0"/>
    <x v="0"/>
  </r>
  <r>
    <x v="0"/>
    <x v="2"/>
    <x v="6"/>
    <x v="9"/>
    <x v="13"/>
    <x v="25"/>
    <x v="0"/>
    <x v="0"/>
    <x v="0"/>
    <x v="0"/>
    <x v="0"/>
    <n v="35"/>
    <n v="30"/>
    <n v="2"/>
    <x v="0"/>
    <x v="0"/>
    <x v="0"/>
  </r>
  <r>
    <x v="0"/>
    <x v="2"/>
    <x v="6"/>
    <x v="9"/>
    <x v="13"/>
    <x v="26"/>
    <x v="0"/>
    <x v="0"/>
    <x v="1"/>
    <x v="0"/>
    <x v="0"/>
    <n v="17"/>
    <n v="51"/>
    <n v="3.4000000000000008"/>
    <x v="0"/>
    <x v="0"/>
    <x v="0"/>
  </r>
  <r>
    <x v="0"/>
    <x v="2"/>
    <x v="6"/>
    <x v="9"/>
    <x v="13"/>
    <x v="27"/>
    <x v="0"/>
    <x v="1"/>
    <x v="1"/>
    <x v="0"/>
    <x v="0"/>
    <n v="16"/>
    <n v="16"/>
    <n v="1.0666666666666667"/>
    <x v="0"/>
    <x v="0"/>
    <x v="0"/>
  </r>
  <r>
    <x v="0"/>
    <x v="2"/>
    <x v="6"/>
    <x v="9"/>
    <x v="13"/>
    <x v="28"/>
    <x v="0"/>
    <x v="1"/>
    <x v="1"/>
    <x v="0"/>
    <x v="0"/>
    <n v="15"/>
    <n v="15"/>
    <n v="0.99999999999999989"/>
    <x v="0"/>
    <x v="0"/>
    <x v="0"/>
  </r>
  <r>
    <x v="0"/>
    <x v="2"/>
    <x v="6"/>
    <x v="9"/>
    <x v="13"/>
    <x v="29"/>
    <x v="0"/>
    <x v="1"/>
    <x v="1"/>
    <x v="0"/>
    <x v="0"/>
    <n v="7"/>
    <n v="6"/>
    <n v="0.39999999999999997"/>
    <x v="0"/>
    <x v="0"/>
    <x v="0"/>
  </r>
  <r>
    <x v="0"/>
    <x v="2"/>
    <x v="6"/>
    <x v="9"/>
    <x v="13"/>
    <x v="30"/>
    <x v="0"/>
    <x v="1"/>
    <x v="1"/>
    <x v="0"/>
    <x v="0"/>
    <n v="19"/>
    <n v="18"/>
    <n v="1.2"/>
    <x v="0"/>
    <x v="0"/>
    <x v="0"/>
  </r>
  <r>
    <x v="0"/>
    <x v="2"/>
    <x v="6"/>
    <x v="9"/>
    <x v="13"/>
    <x v="31"/>
    <x v="0"/>
    <x v="1"/>
    <x v="1"/>
    <x v="0"/>
    <x v="0"/>
    <n v="14"/>
    <n v="42"/>
    <n v="2.8000000000000003"/>
    <x v="0"/>
    <x v="0"/>
    <x v="0"/>
  </r>
  <r>
    <x v="0"/>
    <x v="2"/>
    <x v="6"/>
    <x v="9"/>
    <x v="13"/>
    <x v="32"/>
    <x v="0"/>
    <x v="1"/>
    <x v="1"/>
    <x v="0"/>
    <x v="0"/>
    <n v="20"/>
    <n v="57"/>
    <n v="3.8000000000000012"/>
    <x v="0"/>
    <x v="0"/>
    <x v="0"/>
  </r>
  <r>
    <x v="0"/>
    <x v="2"/>
    <x v="6"/>
    <x v="9"/>
    <x v="13"/>
    <x v="33"/>
    <x v="0"/>
    <x v="1"/>
    <x v="1"/>
    <x v="0"/>
    <x v="0"/>
    <n v="6"/>
    <n v="18"/>
    <n v="1.2"/>
    <x v="0"/>
    <x v="0"/>
    <x v="0"/>
  </r>
  <r>
    <x v="0"/>
    <x v="2"/>
    <x v="6"/>
    <x v="9"/>
    <x v="13"/>
    <x v="34"/>
    <x v="0"/>
    <x v="4"/>
    <x v="0"/>
    <x v="0"/>
    <x v="0"/>
    <n v="183"/>
    <n v="416"/>
    <n v="34.666666666666643"/>
    <x v="0"/>
    <x v="0"/>
    <x v="0"/>
  </r>
  <r>
    <x v="0"/>
    <x v="2"/>
    <x v="6"/>
    <x v="9"/>
    <x v="13"/>
    <x v="34"/>
    <x v="0"/>
    <x v="4"/>
    <x v="1"/>
    <x v="0"/>
    <x v="0"/>
    <n v="14"/>
    <n v="14"/>
    <n v="1.1666666666666665"/>
    <x v="0"/>
    <x v="0"/>
    <x v="0"/>
  </r>
  <r>
    <x v="0"/>
    <x v="2"/>
    <x v="6"/>
    <x v="9"/>
    <x v="13"/>
    <x v="23"/>
    <x v="0"/>
    <x v="3"/>
    <x v="0"/>
    <x v="0"/>
    <x v="0"/>
    <n v="11"/>
    <n v="33"/>
    <n v="2.75"/>
    <x v="0"/>
    <x v="0"/>
    <x v="0"/>
  </r>
  <r>
    <x v="0"/>
    <x v="2"/>
    <x v="6"/>
    <x v="9"/>
    <x v="13"/>
    <x v="35"/>
    <x v="0"/>
    <x v="3"/>
    <x v="1"/>
    <x v="0"/>
    <x v="0"/>
    <n v="14"/>
    <n v="39"/>
    <n v="3.25"/>
    <x v="0"/>
    <x v="0"/>
    <x v="0"/>
  </r>
  <r>
    <x v="0"/>
    <x v="2"/>
    <x v="6"/>
    <x v="9"/>
    <x v="13"/>
    <x v="36"/>
    <x v="0"/>
    <x v="3"/>
    <x v="1"/>
    <x v="0"/>
    <x v="0"/>
    <n v="5"/>
    <n v="5"/>
    <n v="0.41666666666666663"/>
    <x v="0"/>
    <x v="0"/>
    <x v="0"/>
  </r>
  <r>
    <x v="0"/>
    <x v="2"/>
    <x v="6"/>
    <x v="9"/>
    <x v="13"/>
    <x v="37"/>
    <x v="0"/>
    <x v="3"/>
    <x v="1"/>
    <x v="0"/>
    <x v="0"/>
    <n v="8"/>
    <n v="7"/>
    <n v="0.58333333333333326"/>
    <x v="0"/>
    <x v="0"/>
    <x v="0"/>
  </r>
  <r>
    <x v="0"/>
    <x v="2"/>
    <x v="6"/>
    <x v="9"/>
    <x v="13"/>
    <x v="38"/>
    <x v="0"/>
    <x v="3"/>
    <x v="1"/>
    <x v="0"/>
    <x v="0"/>
    <n v="9"/>
    <n v="7"/>
    <n v="0.58333333333333326"/>
    <x v="0"/>
    <x v="0"/>
    <x v="0"/>
  </r>
  <r>
    <x v="0"/>
    <x v="2"/>
    <x v="6"/>
    <x v="9"/>
    <x v="13"/>
    <x v="39"/>
    <x v="0"/>
    <x v="3"/>
    <x v="0"/>
    <x v="0"/>
    <x v="0"/>
    <n v="18"/>
    <n v="54"/>
    <n v="4.5"/>
    <x v="0"/>
    <x v="0"/>
    <x v="0"/>
  </r>
  <r>
    <x v="0"/>
    <x v="2"/>
    <x v="6"/>
    <x v="9"/>
    <x v="13"/>
    <x v="40"/>
    <x v="0"/>
    <x v="3"/>
    <x v="0"/>
    <x v="0"/>
    <x v="0"/>
    <n v="34"/>
    <n v="99"/>
    <n v="8.25"/>
    <x v="0"/>
    <x v="0"/>
    <x v="0"/>
  </r>
  <r>
    <x v="0"/>
    <x v="2"/>
    <x v="6"/>
    <x v="9"/>
    <x v="13"/>
    <x v="40"/>
    <x v="0"/>
    <x v="3"/>
    <x v="1"/>
    <x v="0"/>
    <x v="0"/>
    <n v="4"/>
    <n v="12"/>
    <n v="1"/>
    <x v="0"/>
    <x v="0"/>
    <x v="0"/>
  </r>
  <r>
    <x v="0"/>
    <x v="2"/>
    <x v="6"/>
    <x v="9"/>
    <x v="13"/>
    <x v="41"/>
    <x v="0"/>
    <x v="3"/>
    <x v="0"/>
    <x v="0"/>
    <x v="0"/>
    <n v="19"/>
    <n v="171"/>
    <n v="14.25"/>
    <x v="0"/>
    <x v="0"/>
    <x v="0"/>
  </r>
  <r>
    <x v="0"/>
    <x v="2"/>
    <x v="6"/>
    <x v="9"/>
    <x v="13"/>
    <x v="42"/>
    <x v="0"/>
    <x v="3"/>
    <x v="1"/>
    <x v="0"/>
    <x v="0"/>
    <n v="14"/>
    <n v="26"/>
    <n v="2.1666666666666665"/>
    <x v="0"/>
    <x v="0"/>
    <x v="0"/>
  </r>
  <r>
    <x v="0"/>
    <x v="2"/>
    <x v="6"/>
    <x v="9"/>
    <x v="13"/>
    <x v="43"/>
    <x v="0"/>
    <x v="3"/>
    <x v="1"/>
    <x v="0"/>
    <x v="0"/>
    <n v="11"/>
    <n v="22"/>
    <n v="1.8333333333333335"/>
    <x v="0"/>
    <x v="0"/>
    <x v="0"/>
  </r>
  <r>
    <x v="0"/>
    <x v="2"/>
    <x v="6"/>
    <x v="9"/>
    <x v="13"/>
    <x v="44"/>
    <x v="0"/>
    <x v="3"/>
    <x v="1"/>
    <x v="0"/>
    <x v="0"/>
    <n v="11"/>
    <n v="22"/>
    <n v="1.8333333333333335"/>
    <x v="0"/>
    <x v="0"/>
    <x v="0"/>
  </r>
  <r>
    <x v="0"/>
    <x v="2"/>
    <x v="6"/>
    <x v="9"/>
    <x v="13"/>
    <x v="45"/>
    <x v="0"/>
    <x v="3"/>
    <x v="0"/>
    <x v="0"/>
    <x v="0"/>
    <n v="34"/>
    <n v="90"/>
    <n v="7.5"/>
    <x v="0"/>
    <x v="0"/>
    <x v="0"/>
  </r>
  <r>
    <x v="0"/>
    <x v="2"/>
    <x v="6"/>
    <x v="9"/>
    <x v="13"/>
    <x v="46"/>
    <x v="0"/>
    <x v="3"/>
    <x v="0"/>
    <x v="0"/>
    <x v="0"/>
    <n v="40"/>
    <n v="111"/>
    <n v="9.25"/>
    <x v="0"/>
    <x v="0"/>
    <x v="0"/>
  </r>
  <r>
    <x v="0"/>
    <x v="2"/>
    <x v="6"/>
    <x v="9"/>
    <x v="13"/>
    <x v="46"/>
    <x v="0"/>
    <x v="3"/>
    <x v="1"/>
    <x v="0"/>
    <x v="0"/>
    <n v="19"/>
    <n v="54"/>
    <n v="4.5"/>
    <x v="0"/>
    <x v="0"/>
    <x v="0"/>
  </r>
  <r>
    <x v="0"/>
    <x v="2"/>
    <x v="6"/>
    <x v="9"/>
    <x v="13"/>
    <x v="47"/>
    <x v="0"/>
    <x v="3"/>
    <x v="0"/>
    <x v="0"/>
    <x v="0"/>
    <n v="16"/>
    <n v="144"/>
    <n v="12"/>
    <x v="0"/>
    <x v="0"/>
    <x v="0"/>
  </r>
  <r>
    <x v="0"/>
    <x v="2"/>
    <x v="6"/>
    <x v="9"/>
    <x v="13"/>
    <x v="48"/>
    <x v="0"/>
    <x v="3"/>
    <x v="0"/>
    <x v="0"/>
    <x v="0"/>
    <n v="4"/>
    <n v="12"/>
    <n v="1"/>
    <x v="0"/>
    <x v="0"/>
    <x v="0"/>
  </r>
  <r>
    <x v="0"/>
    <x v="2"/>
    <x v="6"/>
    <x v="9"/>
    <x v="13"/>
    <x v="49"/>
    <x v="2"/>
    <x v="3"/>
    <x v="0"/>
    <x v="0"/>
    <x v="0"/>
    <n v="17"/>
    <n v="48"/>
    <n v="4"/>
    <x v="0"/>
    <x v="0"/>
    <x v="0"/>
  </r>
  <r>
    <x v="0"/>
    <x v="2"/>
    <x v="6"/>
    <x v="9"/>
    <x v="13"/>
    <x v="49"/>
    <x v="2"/>
    <x v="3"/>
    <x v="1"/>
    <x v="0"/>
    <x v="0"/>
    <n v="26"/>
    <n v="29"/>
    <n v="2.4166666666666665"/>
    <x v="0"/>
    <x v="0"/>
    <x v="0"/>
  </r>
  <r>
    <x v="0"/>
    <x v="2"/>
    <x v="6"/>
    <x v="9"/>
    <x v="14"/>
    <x v="50"/>
    <x v="0"/>
    <x v="3"/>
    <x v="1"/>
    <x v="0"/>
    <x v="0"/>
    <n v="12"/>
    <n v="33"/>
    <n v="2.75"/>
    <x v="0"/>
    <x v="0"/>
    <x v="0"/>
  </r>
  <r>
    <x v="0"/>
    <x v="2"/>
    <x v="6"/>
    <x v="9"/>
    <x v="14"/>
    <x v="51"/>
    <x v="0"/>
    <x v="3"/>
    <x v="1"/>
    <x v="0"/>
    <x v="0"/>
    <n v="15"/>
    <n v="45"/>
    <n v="3.75"/>
    <x v="0"/>
    <x v="0"/>
    <x v="0"/>
  </r>
  <r>
    <x v="0"/>
    <x v="2"/>
    <x v="6"/>
    <x v="9"/>
    <x v="15"/>
    <x v="52"/>
    <x v="0"/>
    <x v="3"/>
    <x v="1"/>
    <x v="0"/>
    <x v="0"/>
    <n v="5"/>
    <n v="15"/>
    <n v="1.25"/>
    <x v="0"/>
    <x v="0"/>
    <x v="0"/>
  </r>
  <r>
    <x v="0"/>
    <x v="2"/>
    <x v="6"/>
    <x v="9"/>
    <x v="15"/>
    <x v="48"/>
    <x v="0"/>
    <x v="3"/>
    <x v="1"/>
    <x v="0"/>
    <x v="0"/>
    <n v="8"/>
    <n v="21"/>
    <n v="1.75"/>
    <x v="0"/>
    <x v="0"/>
    <x v="0"/>
  </r>
  <r>
    <x v="0"/>
    <x v="2"/>
    <x v="6"/>
    <x v="9"/>
    <x v="15"/>
    <x v="49"/>
    <x v="2"/>
    <x v="3"/>
    <x v="1"/>
    <x v="0"/>
    <x v="0"/>
    <n v="3"/>
    <n v="9"/>
    <n v="0.75"/>
    <x v="0"/>
    <x v="0"/>
    <x v="0"/>
  </r>
  <r>
    <x v="0"/>
    <x v="2"/>
    <x v="6"/>
    <x v="9"/>
    <x v="16"/>
    <x v="53"/>
    <x v="0"/>
    <x v="3"/>
    <x v="1"/>
    <x v="0"/>
    <x v="0"/>
    <n v="9"/>
    <n v="24"/>
    <n v="2"/>
    <x v="0"/>
    <x v="0"/>
    <x v="0"/>
  </r>
  <r>
    <x v="0"/>
    <x v="2"/>
    <x v="6"/>
    <x v="9"/>
    <x v="16"/>
    <x v="54"/>
    <x v="0"/>
    <x v="3"/>
    <x v="0"/>
    <x v="0"/>
    <x v="0"/>
    <n v="8"/>
    <n v="24"/>
    <n v="2"/>
    <x v="0"/>
    <x v="0"/>
    <x v="0"/>
  </r>
  <r>
    <x v="0"/>
    <x v="2"/>
    <x v="6"/>
    <x v="9"/>
    <x v="16"/>
    <x v="49"/>
    <x v="2"/>
    <x v="3"/>
    <x v="1"/>
    <x v="0"/>
    <x v="0"/>
    <n v="4"/>
    <n v="12"/>
    <n v="1"/>
    <x v="0"/>
    <x v="0"/>
    <x v="0"/>
  </r>
  <r>
    <x v="0"/>
    <x v="2"/>
    <x v="6"/>
    <x v="9"/>
    <x v="17"/>
    <x v="55"/>
    <x v="0"/>
    <x v="1"/>
    <x v="1"/>
    <x v="0"/>
    <x v="0"/>
    <n v="4"/>
    <n v="12"/>
    <n v="0.8"/>
    <x v="0"/>
    <x v="0"/>
    <x v="0"/>
  </r>
  <r>
    <x v="0"/>
    <x v="2"/>
    <x v="6"/>
    <x v="9"/>
    <x v="17"/>
    <x v="56"/>
    <x v="0"/>
    <x v="1"/>
    <x v="1"/>
    <x v="0"/>
    <x v="0"/>
    <n v="3"/>
    <n v="6"/>
    <n v="0.4"/>
    <x v="0"/>
    <x v="0"/>
    <x v="0"/>
  </r>
  <r>
    <x v="0"/>
    <x v="2"/>
    <x v="6"/>
    <x v="9"/>
    <x v="17"/>
    <x v="5"/>
    <x v="0"/>
    <x v="1"/>
    <x v="1"/>
    <x v="0"/>
    <x v="0"/>
    <n v="25"/>
    <n v="66"/>
    <n v="4.4000000000000012"/>
    <x v="0"/>
    <x v="0"/>
    <x v="0"/>
  </r>
  <r>
    <x v="0"/>
    <x v="2"/>
    <x v="6"/>
    <x v="9"/>
    <x v="17"/>
    <x v="57"/>
    <x v="0"/>
    <x v="1"/>
    <x v="1"/>
    <x v="0"/>
    <x v="0"/>
    <n v="2"/>
    <n v="6"/>
    <n v="0.4"/>
    <x v="0"/>
    <x v="0"/>
    <x v="0"/>
  </r>
  <r>
    <x v="0"/>
    <x v="2"/>
    <x v="6"/>
    <x v="9"/>
    <x v="17"/>
    <x v="58"/>
    <x v="0"/>
    <x v="3"/>
    <x v="1"/>
    <x v="0"/>
    <x v="0"/>
    <n v="17"/>
    <n v="48"/>
    <n v="4"/>
    <x v="0"/>
    <x v="0"/>
    <x v="0"/>
  </r>
  <r>
    <x v="0"/>
    <x v="2"/>
    <x v="6"/>
    <x v="9"/>
    <x v="17"/>
    <x v="59"/>
    <x v="0"/>
    <x v="3"/>
    <x v="1"/>
    <x v="0"/>
    <x v="0"/>
    <n v="10"/>
    <n v="27"/>
    <n v="2.25"/>
    <x v="0"/>
    <x v="0"/>
    <x v="0"/>
  </r>
  <r>
    <x v="0"/>
    <x v="2"/>
    <x v="6"/>
    <x v="9"/>
    <x v="17"/>
    <x v="60"/>
    <x v="0"/>
    <x v="3"/>
    <x v="1"/>
    <x v="0"/>
    <x v="0"/>
    <n v="7"/>
    <n v="21"/>
    <n v="1.75"/>
    <x v="0"/>
    <x v="0"/>
    <x v="0"/>
  </r>
  <r>
    <x v="0"/>
    <x v="2"/>
    <x v="6"/>
    <x v="9"/>
    <x v="17"/>
    <x v="61"/>
    <x v="0"/>
    <x v="3"/>
    <x v="1"/>
    <x v="0"/>
    <x v="0"/>
    <n v="11"/>
    <n v="33"/>
    <n v="2.75"/>
    <x v="0"/>
    <x v="0"/>
    <x v="0"/>
  </r>
  <r>
    <x v="0"/>
    <x v="2"/>
    <x v="6"/>
    <x v="9"/>
    <x v="17"/>
    <x v="62"/>
    <x v="0"/>
    <x v="3"/>
    <x v="1"/>
    <x v="0"/>
    <x v="0"/>
    <n v="8"/>
    <n v="18"/>
    <n v="1.5"/>
    <x v="0"/>
    <x v="0"/>
    <x v="0"/>
  </r>
  <r>
    <x v="0"/>
    <x v="2"/>
    <x v="6"/>
    <x v="9"/>
    <x v="17"/>
    <x v="63"/>
    <x v="0"/>
    <x v="3"/>
    <x v="1"/>
    <x v="0"/>
    <x v="0"/>
    <n v="17"/>
    <n v="51"/>
    <n v="4.25"/>
    <x v="0"/>
    <x v="0"/>
    <x v="0"/>
  </r>
  <r>
    <x v="0"/>
    <x v="2"/>
    <x v="6"/>
    <x v="9"/>
    <x v="17"/>
    <x v="49"/>
    <x v="2"/>
    <x v="3"/>
    <x v="1"/>
    <x v="0"/>
    <x v="0"/>
    <n v="6"/>
    <n v="18"/>
    <n v="1.5"/>
    <x v="0"/>
    <x v="0"/>
    <x v="0"/>
  </r>
  <r>
    <x v="0"/>
    <x v="3"/>
    <x v="7"/>
    <x v="10"/>
    <x v="18"/>
    <x v="64"/>
    <x v="0"/>
    <x v="0"/>
    <x v="1"/>
    <x v="0"/>
    <x v="0"/>
    <n v="24"/>
    <n v="63"/>
    <n v="4.2000000000000011"/>
    <x v="0"/>
    <x v="0"/>
    <x v="0"/>
  </r>
  <r>
    <x v="0"/>
    <x v="3"/>
    <x v="7"/>
    <x v="10"/>
    <x v="18"/>
    <x v="65"/>
    <x v="0"/>
    <x v="0"/>
    <x v="1"/>
    <x v="0"/>
    <x v="0"/>
    <n v="22"/>
    <n v="60"/>
    <n v="4.0000000000000009"/>
    <x v="0"/>
    <x v="0"/>
    <x v="0"/>
  </r>
  <r>
    <x v="0"/>
    <x v="3"/>
    <x v="7"/>
    <x v="10"/>
    <x v="18"/>
    <x v="66"/>
    <x v="0"/>
    <x v="0"/>
    <x v="1"/>
    <x v="0"/>
    <x v="0"/>
    <n v="10"/>
    <n v="30"/>
    <n v="1.9999999999999998"/>
    <x v="0"/>
    <x v="0"/>
    <x v="0"/>
  </r>
  <r>
    <x v="0"/>
    <x v="3"/>
    <x v="7"/>
    <x v="10"/>
    <x v="18"/>
    <x v="67"/>
    <x v="1"/>
    <x v="0"/>
    <x v="0"/>
    <x v="0"/>
    <x v="0"/>
    <n v="2"/>
    <n v="10"/>
    <n v="0.66666666666666674"/>
    <x v="0"/>
    <x v="0"/>
    <x v="0"/>
  </r>
  <r>
    <x v="0"/>
    <x v="3"/>
    <x v="7"/>
    <x v="10"/>
    <x v="18"/>
    <x v="68"/>
    <x v="0"/>
    <x v="1"/>
    <x v="1"/>
    <x v="0"/>
    <x v="0"/>
    <n v="19"/>
    <n v="51"/>
    <n v="3.4000000000000008"/>
    <x v="0"/>
    <x v="0"/>
    <x v="0"/>
  </r>
  <r>
    <x v="0"/>
    <x v="3"/>
    <x v="8"/>
    <x v="10"/>
    <x v="19"/>
    <x v="69"/>
    <x v="0"/>
    <x v="0"/>
    <x v="1"/>
    <x v="0"/>
    <x v="0"/>
    <n v="19"/>
    <n v="54"/>
    <n v="3.600000000000001"/>
    <x v="0"/>
    <x v="0"/>
    <x v="0"/>
  </r>
  <r>
    <x v="0"/>
    <x v="3"/>
    <x v="8"/>
    <x v="10"/>
    <x v="19"/>
    <x v="70"/>
    <x v="0"/>
    <x v="0"/>
    <x v="1"/>
    <x v="0"/>
    <x v="0"/>
    <n v="23"/>
    <n v="63"/>
    <n v="4.2000000000000011"/>
    <x v="0"/>
    <x v="0"/>
    <x v="0"/>
  </r>
  <r>
    <x v="0"/>
    <x v="3"/>
    <x v="8"/>
    <x v="10"/>
    <x v="19"/>
    <x v="71"/>
    <x v="0"/>
    <x v="0"/>
    <x v="1"/>
    <x v="0"/>
    <x v="0"/>
    <n v="16"/>
    <n v="45"/>
    <n v="3.0000000000000004"/>
    <x v="0"/>
    <x v="0"/>
    <x v="0"/>
  </r>
  <r>
    <x v="0"/>
    <x v="3"/>
    <x v="8"/>
    <x v="10"/>
    <x v="19"/>
    <x v="2"/>
    <x v="0"/>
    <x v="1"/>
    <x v="1"/>
    <x v="0"/>
    <x v="0"/>
    <n v="24"/>
    <n v="63"/>
    <n v="4.2000000000000011"/>
    <x v="0"/>
    <x v="0"/>
    <x v="0"/>
  </r>
  <r>
    <x v="0"/>
    <x v="3"/>
    <x v="8"/>
    <x v="10"/>
    <x v="19"/>
    <x v="72"/>
    <x v="0"/>
    <x v="1"/>
    <x v="1"/>
    <x v="0"/>
    <x v="0"/>
    <n v="18"/>
    <n v="54"/>
    <n v="3.600000000000001"/>
    <x v="0"/>
    <x v="0"/>
    <x v="0"/>
  </r>
  <r>
    <x v="0"/>
    <x v="3"/>
    <x v="8"/>
    <x v="10"/>
    <x v="19"/>
    <x v="73"/>
    <x v="0"/>
    <x v="1"/>
    <x v="1"/>
    <x v="0"/>
    <x v="0"/>
    <n v="24"/>
    <n v="69"/>
    <n v="4.6000000000000014"/>
    <x v="0"/>
    <x v="0"/>
    <x v="0"/>
  </r>
  <r>
    <x v="0"/>
    <x v="3"/>
    <x v="8"/>
    <x v="10"/>
    <x v="19"/>
    <x v="74"/>
    <x v="0"/>
    <x v="1"/>
    <x v="1"/>
    <x v="0"/>
    <x v="0"/>
    <n v="10"/>
    <n v="27"/>
    <n v="1.7999999999999998"/>
    <x v="0"/>
    <x v="0"/>
    <x v="0"/>
  </r>
  <r>
    <x v="0"/>
    <x v="3"/>
    <x v="8"/>
    <x v="10"/>
    <x v="19"/>
    <x v="75"/>
    <x v="0"/>
    <x v="1"/>
    <x v="1"/>
    <x v="0"/>
    <x v="0"/>
    <n v="10"/>
    <n v="27"/>
    <n v="1.7999999999999998"/>
    <x v="0"/>
    <x v="0"/>
    <x v="0"/>
  </r>
  <r>
    <x v="0"/>
    <x v="3"/>
    <x v="8"/>
    <x v="10"/>
    <x v="19"/>
    <x v="76"/>
    <x v="0"/>
    <x v="1"/>
    <x v="1"/>
    <x v="0"/>
    <x v="0"/>
    <n v="15"/>
    <n v="45"/>
    <n v="3.0000000000000004"/>
    <x v="0"/>
    <x v="0"/>
    <x v="0"/>
  </r>
  <r>
    <x v="0"/>
    <x v="3"/>
    <x v="8"/>
    <x v="10"/>
    <x v="19"/>
    <x v="77"/>
    <x v="0"/>
    <x v="1"/>
    <x v="1"/>
    <x v="0"/>
    <x v="0"/>
    <n v="7"/>
    <n v="18"/>
    <n v="1.2"/>
    <x v="0"/>
    <x v="0"/>
    <x v="0"/>
  </r>
  <r>
    <x v="0"/>
    <x v="3"/>
    <x v="8"/>
    <x v="10"/>
    <x v="19"/>
    <x v="78"/>
    <x v="0"/>
    <x v="1"/>
    <x v="1"/>
    <x v="0"/>
    <x v="0"/>
    <n v="17"/>
    <n v="48"/>
    <n v="3.2000000000000006"/>
    <x v="0"/>
    <x v="0"/>
    <x v="0"/>
  </r>
  <r>
    <x v="0"/>
    <x v="3"/>
    <x v="9"/>
    <x v="11"/>
    <x v="20"/>
    <x v="13"/>
    <x v="0"/>
    <x v="0"/>
    <x v="1"/>
    <x v="0"/>
    <x v="0"/>
    <n v="13"/>
    <n v="24"/>
    <n v="1.5999999999999999"/>
    <x v="0"/>
    <x v="0"/>
    <x v="0"/>
  </r>
  <r>
    <x v="0"/>
    <x v="3"/>
    <x v="9"/>
    <x v="11"/>
    <x v="20"/>
    <x v="79"/>
    <x v="0"/>
    <x v="0"/>
    <x v="1"/>
    <x v="0"/>
    <x v="0"/>
    <n v="24"/>
    <n v="69"/>
    <n v="4.6000000000000014"/>
    <x v="0"/>
    <x v="0"/>
    <x v="0"/>
  </r>
  <r>
    <x v="0"/>
    <x v="3"/>
    <x v="10"/>
    <x v="10"/>
    <x v="21"/>
    <x v="80"/>
    <x v="0"/>
    <x v="3"/>
    <x v="1"/>
    <x v="0"/>
    <x v="0"/>
    <n v="12"/>
    <n v="36"/>
    <n v="3"/>
    <x v="0"/>
    <x v="0"/>
    <x v="0"/>
  </r>
  <r>
    <x v="0"/>
    <x v="3"/>
    <x v="10"/>
    <x v="10"/>
    <x v="21"/>
    <x v="81"/>
    <x v="0"/>
    <x v="3"/>
    <x v="1"/>
    <x v="0"/>
    <x v="0"/>
    <n v="17"/>
    <n v="51"/>
    <n v="4.25"/>
    <x v="0"/>
    <x v="0"/>
    <x v="0"/>
  </r>
  <r>
    <x v="0"/>
    <x v="3"/>
    <x v="10"/>
    <x v="10"/>
    <x v="21"/>
    <x v="82"/>
    <x v="0"/>
    <x v="3"/>
    <x v="1"/>
    <x v="0"/>
    <x v="0"/>
    <n v="10"/>
    <n v="30"/>
    <n v="2.5"/>
    <x v="0"/>
    <x v="0"/>
    <x v="0"/>
  </r>
  <r>
    <x v="0"/>
    <x v="3"/>
    <x v="10"/>
    <x v="10"/>
    <x v="21"/>
    <x v="83"/>
    <x v="0"/>
    <x v="3"/>
    <x v="1"/>
    <x v="0"/>
    <x v="0"/>
    <n v="11"/>
    <n v="33"/>
    <n v="2.75"/>
    <x v="0"/>
    <x v="0"/>
    <x v="0"/>
  </r>
  <r>
    <x v="0"/>
    <x v="3"/>
    <x v="10"/>
    <x v="10"/>
    <x v="21"/>
    <x v="53"/>
    <x v="0"/>
    <x v="3"/>
    <x v="1"/>
    <x v="0"/>
    <x v="0"/>
    <n v="32"/>
    <n v="102"/>
    <n v="8.5"/>
    <x v="0"/>
    <x v="0"/>
    <x v="0"/>
  </r>
  <r>
    <x v="0"/>
    <x v="3"/>
    <x v="10"/>
    <x v="10"/>
    <x v="21"/>
    <x v="84"/>
    <x v="0"/>
    <x v="3"/>
    <x v="1"/>
    <x v="0"/>
    <x v="0"/>
    <n v="2"/>
    <n v="6"/>
    <n v="0.5"/>
    <x v="0"/>
    <x v="0"/>
    <x v="0"/>
  </r>
  <r>
    <x v="0"/>
    <x v="3"/>
    <x v="10"/>
    <x v="10"/>
    <x v="21"/>
    <x v="47"/>
    <x v="0"/>
    <x v="3"/>
    <x v="1"/>
    <x v="0"/>
    <x v="0"/>
    <n v="10"/>
    <n v="30"/>
    <n v="2.5"/>
    <x v="0"/>
    <x v="0"/>
    <x v="0"/>
  </r>
  <r>
    <x v="0"/>
    <x v="3"/>
    <x v="10"/>
    <x v="10"/>
    <x v="21"/>
    <x v="85"/>
    <x v="0"/>
    <x v="3"/>
    <x v="1"/>
    <x v="0"/>
    <x v="0"/>
    <n v="1"/>
    <n v="3"/>
    <n v="0.25"/>
    <x v="0"/>
    <x v="0"/>
    <x v="0"/>
  </r>
  <r>
    <x v="1"/>
    <x v="4"/>
    <x v="11"/>
    <x v="12"/>
    <x v="22"/>
    <x v="86"/>
    <x v="0"/>
    <x v="1"/>
    <x v="1"/>
    <x v="0"/>
    <x v="0"/>
    <n v="19"/>
    <n v="54"/>
    <n v="3.600000000000001"/>
    <x v="0"/>
    <x v="0"/>
    <x v="0"/>
  </r>
  <r>
    <x v="1"/>
    <x v="0"/>
    <x v="0"/>
    <x v="1"/>
    <x v="1"/>
    <x v="87"/>
    <x v="4"/>
    <x v="0"/>
    <x v="1"/>
    <x v="0"/>
    <x v="1"/>
    <n v="18"/>
    <n v="51"/>
    <n v="3.4000000000000008"/>
    <x v="0"/>
    <x v="0"/>
    <x v="0"/>
  </r>
  <r>
    <x v="1"/>
    <x v="0"/>
    <x v="0"/>
    <x v="1"/>
    <x v="1"/>
    <x v="88"/>
    <x v="4"/>
    <x v="0"/>
    <x v="1"/>
    <x v="0"/>
    <x v="1"/>
    <n v="13"/>
    <n v="39"/>
    <n v="2.6"/>
    <x v="0"/>
    <x v="0"/>
    <x v="0"/>
  </r>
  <r>
    <x v="1"/>
    <x v="0"/>
    <x v="0"/>
    <x v="2"/>
    <x v="2"/>
    <x v="89"/>
    <x v="0"/>
    <x v="0"/>
    <x v="1"/>
    <x v="0"/>
    <x v="0"/>
    <n v="10"/>
    <n v="36"/>
    <n v="2.4"/>
    <x v="0"/>
    <x v="0"/>
    <x v="0"/>
  </r>
  <r>
    <x v="1"/>
    <x v="0"/>
    <x v="0"/>
    <x v="2"/>
    <x v="2"/>
    <x v="87"/>
    <x v="4"/>
    <x v="0"/>
    <x v="1"/>
    <x v="0"/>
    <x v="2"/>
    <n v="24"/>
    <n v="66"/>
    <n v="4.4000000000000012"/>
    <x v="0"/>
    <x v="0"/>
    <x v="0"/>
  </r>
  <r>
    <x v="1"/>
    <x v="0"/>
    <x v="0"/>
    <x v="2"/>
    <x v="2"/>
    <x v="90"/>
    <x v="4"/>
    <x v="0"/>
    <x v="1"/>
    <x v="0"/>
    <x v="3"/>
    <n v="19"/>
    <n v="42"/>
    <n v="2.8000000000000003"/>
    <x v="0"/>
    <x v="0"/>
    <x v="0"/>
  </r>
  <r>
    <x v="1"/>
    <x v="0"/>
    <x v="0"/>
    <x v="2"/>
    <x v="2"/>
    <x v="91"/>
    <x v="4"/>
    <x v="0"/>
    <x v="1"/>
    <x v="0"/>
    <x v="3"/>
    <n v="8"/>
    <n v="21"/>
    <n v="1.4"/>
    <x v="0"/>
    <x v="0"/>
    <x v="0"/>
  </r>
  <r>
    <x v="1"/>
    <x v="0"/>
    <x v="2"/>
    <x v="5"/>
    <x v="23"/>
    <x v="92"/>
    <x v="4"/>
    <x v="0"/>
    <x v="1"/>
    <x v="0"/>
    <x v="4"/>
    <n v="12"/>
    <n v="36"/>
    <n v="2.4"/>
    <x v="0"/>
    <x v="0"/>
    <x v="0"/>
  </r>
  <r>
    <x v="1"/>
    <x v="0"/>
    <x v="2"/>
    <x v="5"/>
    <x v="23"/>
    <x v="93"/>
    <x v="0"/>
    <x v="0"/>
    <x v="1"/>
    <x v="0"/>
    <x v="0"/>
    <n v="26"/>
    <n v="75"/>
    <n v="5.0000000000000018"/>
    <x v="0"/>
    <x v="0"/>
    <x v="0"/>
  </r>
  <r>
    <x v="1"/>
    <x v="0"/>
    <x v="2"/>
    <x v="5"/>
    <x v="24"/>
    <x v="64"/>
    <x v="4"/>
    <x v="0"/>
    <x v="1"/>
    <x v="0"/>
    <x v="4"/>
    <n v="4"/>
    <n v="0"/>
    <n v="0"/>
    <x v="0"/>
    <x v="0"/>
    <x v="0"/>
  </r>
  <r>
    <x v="1"/>
    <x v="0"/>
    <x v="2"/>
    <x v="5"/>
    <x v="24"/>
    <x v="65"/>
    <x v="4"/>
    <x v="0"/>
    <x v="1"/>
    <x v="0"/>
    <x v="4"/>
    <n v="11"/>
    <n v="33"/>
    <n v="2.1999999999999997"/>
    <x v="0"/>
    <x v="0"/>
    <x v="0"/>
  </r>
  <r>
    <x v="1"/>
    <x v="0"/>
    <x v="2"/>
    <x v="5"/>
    <x v="25"/>
    <x v="92"/>
    <x v="4"/>
    <x v="0"/>
    <x v="1"/>
    <x v="0"/>
    <x v="4"/>
    <n v="24"/>
    <n v="69"/>
    <n v="4.6000000000000014"/>
    <x v="0"/>
    <x v="0"/>
    <x v="0"/>
  </r>
  <r>
    <x v="1"/>
    <x v="0"/>
    <x v="2"/>
    <x v="5"/>
    <x v="6"/>
    <x v="94"/>
    <x v="0"/>
    <x v="1"/>
    <x v="1"/>
    <x v="0"/>
    <x v="0"/>
    <n v="10"/>
    <n v="27"/>
    <n v="1.7999999999999998"/>
    <x v="0"/>
    <x v="0"/>
    <x v="0"/>
  </r>
  <r>
    <x v="1"/>
    <x v="0"/>
    <x v="2"/>
    <x v="5"/>
    <x v="7"/>
    <x v="92"/>
    <x v="4"/>
    <x v="0"/>
    <x v="1"/>
    <x v="0"/>
    <x v="4"/>
    <n v="33"/>
    <n v="87"/>
    <n v="5.8000000000000025"/>
    <x v="0"/>
    <x v="0"/>
    <x v="0"/>
  </r>
  <r>
    <x v="1"/>
    <x v="0"/>
    <x v="2"/>
    <x v="5"/>
    <x v="7"/>
    <x v="95"/>
    <x v="4"/>
    <x v="0"/>
    <x v="1"/>
    <x v="0"/>
    <x v="4"/>
    <n v="35"/>
    <n v="93"/>
    <n v="6.2000000000000028"/>
    <x v="0"/>
    <x v="0"/>
    <x v="0"/>
  </r>
  <r>
    <x v="1"/>
    <x v="0"/>
    <x v="2"/>
    <x v="5"/>
    <x v="26"/>
    <x v="92"/>
    <x v="4"/>
    <x v="0"/>
    <x v="1"/>
    <x v="0"/>
    <x v="4"/>
    <n v="22"/>
    <n v="60"/>
    <n v="4.0000000000000009"/>
    <x v="0"/>
    <x v="0"/>
    <x v="0"/>
  </r>
  <r>
    <x v="1"/>
    <x v="1"/>
    <x v="3"/>
    <x v="13"/>
    <x v="27"/>
    <x v="96"/>
    <x v="0"/>
    <x v="0"/>
    <x v="0"/>
    <x v="0"/>
    <x v="0"/>
    <n v="6"/>
    <n v="15"/>
    <n v="1"/>
    <x v="0"/>
    <x v="0"/>
    <x v="0"/>
  </r>
  <r>
    <x v="1"/>
    <x v="1"/>
    <x v="3"/>
    <x v="13"/>
    <x v="27"/>
    <x v="97"/>
    <x v="0"/>
    <x v="0"/>
    <x v="0"/>
    <x v="0"/>
    <x v="0"/>
    <n v="2"/>
    <n v="3"/>
    <n v="0.2"/>
    <x v="0"/>
    <x v="0"/>
    <x v="0"/>
  </r>
  <r>
    <x v="1"/>
    <x v="1"/>
    <x v="5"/>
    <x v="8"/>
    <x v="28"/>
    <x v="98"/>
    <x v="5"/>
    <x v="2"/>
    <x v="0"/>
    <x v="0"/>
    <x v="0"/>
    <n v="6"/>
    <n v="0"/>
    <n v="0"/>
    <x v="5"/>
    <x v="5"/>
    <x v="5"/>
  </r>
  <r>
    <x v="1"/>
    <x v="1"/>
    <x v="5"/>
    <x v="8"/>
    <x v="11"/>
    <x v="99"/>
    <x v="3"/>
    <x v="2"/>
    <x v="0"/>
    <x v="0"/>
    <x v="0"/>
    <n v="12"/>
    <n v="0"/>
    <n v="0"/>
    <x v="6"/>
    <x v="6"/>
    <x v="6"/>
  </r>
  <r>
    <x v="1"/>
    <x v="1"/>
    <x v="5"/>
    <x v="8"/>
    <x v="11"/>
    <x v="100"/>
    <x v="3"/>
    <x v="2"/>
    <x v="0"/>
    <x v="0"/>
    <x v="0"/>
    <n v="27"/>
    <n v="0"/>
    <n v="0"/>
    <x v="7"/>
    <x v="7"/>
    <x v="7"/>
  </r>
  <r>
    <x v="1"/>
    <x v="1"/>
    <x v="5"/>
    <x v="8"/>
    <x v="11"/>
    <x v="101"/>
    <x v="3"/>
    <x v="2"/>
    <x v="2"/>
    <x v="0"/>
    <x v="0"/>
    <n v="1"/>
    <n v="0"/>
    <n v="0"/>
    <x v="8"/>
    <x v="8"/>
    <x v="8"/>
  </r>
  <r>
    <x v="1"/>
    <x v="1"/>
    <x v="5"/>
    <x v="8"/>
    <x v="11"/>
    <x v="102"/>
    <x v="3"/>
    <x v="2"/>
    <x v="0"/>
    <x v="0"/>
    <x v="0"/>
    <n v="4"/>
    <n v="0"/>
    <n v="0"/>
    <x v="9"/>
    <x v="9"/>
    <x v="9"/>
  </r>
  <r>
    <x v="2"/>
    <x v="0"/>
    <x v="0"/>
    <x v="0"/>
    <x v="0"/>
    <x v="103"/>
    <x v="4"/>
    <x v="0"/>
    <x v="1"/>
    <x v="0"/>
    <x v="5"/>
    <n v="12"/>
    <n v="30"/>
    <n v="1.9999999999999998"/>
    <x v="0"/>
    <x v="0"/>
    <x v="0"/>
  </r>
  <r>
    <x v="2"/>
    <x v="0"/>
    <x v="0"/>
    <x v="0"/>
    <x v="0"/>
    <x v="104"/>
    <x v="0"/>
    <x v="0"/>
    <x v="0"/>
    <x v="0"/>
    <x v="0"/>
    <n v="4"/>
    <n v="3"/>
    <n v="0.2"/>
    <x v="0"/>
    <x v="0"/>
    <x v="0"/>
  </r>
  <r>
    <x v="2"/>
    <x v="0"/>
    <x v="0"/>
    <x v="0"/>
    <x v="0"/>
    <x v="26"/>
    <x v="0"/>
    <x v="0"/>
    <x v="0"/>
    <x v="0"/>
    <x v="0"/>
    <n v="4"/>
    <n v="7"/>
    <n v="0.46666666666666667"/>
    <x v="0"/>
    <x v="0"/>
    <x v="0"/>
  </r>
  <r>
    <x v="2"/>
    <x v="0"/>
    <x v="0"/>
    <x v="0"/>
    <x v="0"/>
    <x v="105"/>
    <x v="0"/>
    <x v="0"/>
    <x v="0"/>
    <x v="0"/>
    <x v="0"/>
    <n v="3"/>
    <n v="0"/>
    <n v="0"/>
    <x v="0"/>
    <x v="0"/>
    <x v="0"/>
  </r>
  <r>
    <x v="2"/>
    <x v="0"/>
    <x v="0"/>
    <x v="0"/>
    <x v="0"/>
    <x v="0"/>
    <x v="0"/>
    <x v="0"/>
    <x v="0"/>
    <x v="0"/>
    <x v="0"/>
    <n v="4"/>
    <n v="8"/>
    <n v="0.53333333333333333"/>
    <x v="0"/>
    <x v="0"/>
    <x v="0"/>
  </r>
  <r>
    <x v="2"/>
    <x v="0"/>
    <x v="0"/>
    <x v="0"/>
    <x v="0"/>
    <x v="72"/>
    <x v="0"/>
    <x v="1"/>
    <x v="0"/>
    <x v="0"/>
    <x v="0"/>
    <n v="1"/>
    <n v="3"/>
    <n v="0.2"/>
    <x v="0"/>
    <x v="0"/>
    <x v="0"/>
  </r>
  <r>
    <x v="2"/>
    <x v="0"/>
    <x v="0"/>
    <x v="0"/>
    <x v="0"/>
    <x v="3"/>
    <x v="0"/>
    <x v="1"/>
    <x v="0"/>
    <x v="0"/>
    <x v="0"/>
    <n v="9"/>
    <n v="18"/>
    <n v="1.2"/>
    <x v="0"/>
    <x v="0"/>
    <x v="0"/>
  </r>
  <r>
    <x v="2"/>
    <x v="0"/>
    <x v="0"/>
    <x v="0"/>
    <x v="0"/>
    <x v="106"/>
    <x v="0"/>
    <x v="1"/>
    <x v="1"/>
    <x v="0"/>
    <x v="0"/>
    <n v="1"/>
    <n v="3"/>
    <n v="0.2"/>
    <x v="0"/>
    <x v="0"/>
    <x v="0"/>
  </r>
  <r>
    <x v="2"/>
    <x v="0"/>
    <x v="0"/>
    <x v="0"/>
    <x v="0"/>
    <x v="107"/>
    <x v="0"/>
    <x v="1"/>
    <x v="0"/>
    <x v="0"/>
    <x v="0"/>
    <n v="7"/>
    <n v="11"/>
    <n v="0.73333333333333339"/>
    <x v="0"/>
    <x v="0"/>
    <x v="0"/>
  </r>
  <r>
    <x v="2"/>
    <x v="0"/>
    <x v="0"/>
    <x v="0"/>
    <x v="29"/>
    <x v="108"/>
    <x v="4"/>
    <x v="0"/>
    <x v="1"/>
    <x v="0"/>
    <x v="5"/>
    <n v="16"/>
    <n v="48"/>
    <n v="3.2000000000000006"/>
    <x v="0"/>
    <x v="0"/>
    <x v="0"/>
  </r>
  <r>
    <x v="2"/>
    <x v="0"/>
    <x v="0"/>
    <x v="2"/>
    <x v="2"/>
    <x v="109"/>
    <x v="0"/>
    <x v="5"/>
    <x v="1"/>
    <x v="0"/>
    <x v="0"/>
    <n v="1"/>
    <n v="0"/>
    <n v="0"/>
    <x v="0"/>
    <x v="0"/>
    <x v="0"/>
  </r>
  <r>
    <x v="2"/>
    <x v="0"/>
    <x v="0"/>
    <x v="14"/>
    <x v="30"/>
    <x v="92"/>
    <x v="4"/>
    <x v="0"/>
    <x v="1"/>
    <x v="0"/>
    <x v="6"/>
    <n v="9"/>
    <n v="24"/>
    <n v="1.5999999999999999"/>
    <x v="0"/>
    <x v="0"/>
    <x v="0"/>
  </r>
  <r>
    <x v="2"/>
    <x v="0"/>
    <x v="0"/>
    <x v="15"/>
    <x v="31"/>
    <x v="110"/>
    <x v="0"/>
    <x v="0"/>
    <x v="0"/>
    <x v="0"/>
    <x v="0"/>
    <n v="1"/>
    <n v="0"/>
    <n v="0"/>
    <x v="0"/>
    <x v="0"/>
    <x v="0"/>
  </r>
  <r>
    <x v="2"/>
    <x v="0"/>
    <x v="0"/>
    <x v="15"/>
    <x v="31"/>
    <x v="110"/>
    <x v="0"/>
    <x v="0"/>
    <x v="1"/>
    <x v="0"/>
    <x v="0"/>
    <n v="2"/>
    <n v="0"/>
    <n v="0"/>
    <x v="0"/>
    <x v="0"/>
    <x v="0"/>
  </r>
  <r>
    <x v="2"/>
    <x v="0"/>
    <x v="0"/>
    <x v="15"/>
    <x v="31"/>
    <x v="24"/>
    <x v="0"/>
    <x v="0"/>
    <x v="1"/>
    <x v="0"/>
    <x v="0"/>
    <n v="1"/>
    <n v="0"/>
    <n v="0"/>
    <x v="0"/>
    <x v="0"/>
    <x v="0"/>
  </r>
  <r>
    <x v="2"/>
    <x v="0"/>
    <x v="0"/>
    <x v="16"/>
    <x v="32"/>
    <x v="110"/>
    <x v="0"/>
    <x v="0"/>
    <x v="0"/>
    <x v="0"/>
    <x v="0"/>
    <n v="7"/>
    <n v="7"/>
    <n v="0.46666666666666662"/>
    <x v="0"/>
    <x v="0"/>
    <x v="0"/>
  </r>
  <r>
    <x v="2"/>
    <x v="0"/>
    <x v="0"/>
    <x v="17"/>
    <x v="33"/>
    <x v="92"/>
    <x v="4"/>
    <x v="0"/>
    <x v="1"/>
    <x v="0"/>
    <x v="6"/>
    <n v="13"/>
    <n v="39"/>
    <n v="2.6"/>
    <x v="0"/>
    <x v="0"/>
    <x v="0"/>
  </r>
  <r>
    <x v="2"/>
    <x v="0"/>
    <x v="0"/>
    <x v="17"/>
    <x v="33"/>
    <x v="64"/>
    <x v="4"/>
    <x v="0"/>
    <x v="1"/>
    <x v="0"/>
    <x v="6"/>
    <n v="11"/>
    <n v="30"/>
    <n v="1.9999999999999998"/>
    <x v="0"/>
    <x v="0"/>
    <x v="0"/>
  </r>
  <r>
    <x v="2"/>
    <x v="0"/>
    <x v="1"/>
    <x v="18"/>
    <x v="34"/>
    <x v="111"/>
    <x v="0"/>
    <x v="5"/>
    <x v="1"/>
    <x v="0"/>
    <x v="0"/>
    <n v="10"/>
    <n v="24"/>
    <n v="1.5999999999999999"/>
    <x v="0"/>
    <x v="0"/>
    <x v="0"/>
  </r>
  <r>
    <x v="2"/>
    <x v="0"/>
    <x v="1"/>
    <x v="18"/>
    <x v="34"/>
    <x v="112"/>
    <x v="0"/>
    <x v="5"/>
    <x v="1"/>
    <x v="0"/>
    <x v="0"/>
    <n v="18"/>
    <n v="56"/>
    <n v="3.7333333333333329"/>
    <x v="0"/>
    <x v="0"/>
    <x v="0"/>
  </r>
  <r>
    <x v="2"/>
    <x v="0"/>
    <x v="1"/>
    <x v="18"/>
    <x v="34"/>
    <x v="13"/>
    <x v="0"/>
    <x v="0"/>
    <x v="1"/>
    <x v="0"/>
    <x v="0"/>
    <n v="33"/>
    <n v="112"/>
    <n v="7.4666666666666659"/>
    <x v="0"/>
    <x v="0"/>
    <x v="0"/>
  </r>
  <r>
    <x v="2"/>
    <x v="0"/>
    <x v="1"/>
    <x v="18"/>
    <x v="34"/>
    <x v="113"/>
    <x v="4"/>
    <x v="0"/>
    <x v="1"/>
    <x v="0"/>
    <x v="7"/>
    <n v="11"/>
    <n v="33"/>
    <n v="2.1999999999999997"/>
    <x v="0"/>
    <x v="0"/>
    <x v="0"/>
  </r>
  <r>
    <x v="2"/>
    <x v="0"/>
    <x v="1"/>
    <x v="18"/>
    <x v="34"/>
    <x v="69"/>
    <x v="4"/>
    <x v="0"/>
    <x v="1"/>
    <x v="0"/>
    <x v="8"/>
    <n v="17"/>
    <n v="64"/>
    <n v="4.2666666666666666"/>
    <x v="0"/>
    <x v="0"/>
    <x v="0"/>
  </r>
  <r>
    <x v="2"/>
    <x v="0"/>
    <x v="1"/>
    <x v="18"/>
    <x v="35"/>
    <x v="114"/>
    <x v="4"/>
    <x v="0"/>
    <x v="1"/>
    <x v="0"/>
    <x v="8"/>
    <n v="7"/>
    <n v="28"/>
    <n v="1.8666666666666665"/>
    <x v="0"/>
    <x v="0"/>
    <x v="0"/>
  </r>
  <r>
    <x v="2"/>
    <x v="0"/>
    <x v="1"/>
    <x v="18"/>
    <x v="35"/>
    <x v="115"/>
    <x v="4"/>
    <x v="0"/>
    <x v="1"/>
    <x v="0"/>
    <x v="8"/>
    <n v="27"/>
    <n v="78"/>
    <n v="5.200000000000002"/>
    <x v="0"/>
    <x v="0"/>
    <x v="0"/>
  </r>
  <r>
    <x v="2"/>
    <x v="0"/>
    <x v="1"/>
    <x v="4"/>
    <x v="36"/>
    <x v="66"/>
    <x v="4"/>
    <x v="0"/>
    <x v="1"/>
    <x v="0"/>
    <x v="9"/>
    <n v="28"/>
    <n v="75"/>
    <n v="5.0000000000000018"/>
    <x v="0"/>
    <x v="0"/>
    <x v="0"/>
  </r>
  <r>
    <x v="2"/>
    <x v="0"/>
    <x v="1"/>
    <x v="4"/>
    <x v="37"/>
    <x v="87"/>
    <x v="4"/>
    <x v="0"/>
    <x v="1"/>
    <x v="0"/>
    <x v="10"/>
    <n v="51"/>
    <n v="184"/>
    <n v="12.266666666666678"/>
    <x v="0"/>
    <x v="0"/>
    <x v="0"/>
  </r>
  <r>
    <x v="2"/>
    <x v="0"/>
    <x v="1"/>
    <x v="4"/>
    <x v="37"/>
    <x v="116"/>
    <x v="4"/>
    <x v="0"/>
    <x v="1"/>
    <x v="0"/>
    <x v="10"/>
    <n v="31"/>
    <n v="112"/>
    <n v="7.4666666666666659"/>
    <x v="0"/>
    <x v="0"/>
    <x v="0"/>
  </r>
  <r>
    <x v="2"/>
    <x v="0"/>
    <x v="1"/>
    <x v="4"/>
    <x v="37"/>
    <x v="117"/>
    <x v="0"/>
    <x v="0"/>
    <x v="1"/>
    <x v="0"/>
    <x v="0"/>
    <n v="52"/>
    <n v="192"/>
    <n v="12.800000000000013"/>
    <x v="0"/>
    <x v="0"/>
    <x v="0"/>
  </r>
  <r>
    <x v="2"/>
    <x v="0"/>
    <x v="1"/>
    <x v="4"/>
    <x v="4"/>
    <x v="110"/>
    <x v="4"/>
    <x v="0"/>
    <x v="1"/>
    <x v="0"/>
    <x v="10"/>
    <n v="10"/>
    <n v="40"/>
    <n v="2.6666666666666665"/>
    <x v="0"/>
    <x v="0"/>
    <x v="0"/>
  </r>
  <r>
    <x v="2"/>
    <x v="0"/>
    <x v="1"/>
    <x v="4"/>
    <x v="4"/>
    <x v="118"/>
    <x v="0"/>
    <x v="0"/>
    <x v="1"/>
    <x v="0"/>
    <x v="0"/>
    <n v="15"/>
    <n v="60"/>
    <n v="3.9999999999999996"/>
    <x v="0"/>
    <x v="0"/>
    <x v="0"/>
  </r>
  <r>
    <x v="2"/>
    <x v="1"/>
    <x v="3"/>
    <x v="19"/>
    <x v="38"/>
    <x v="96"/>
    <x v="0"/>
    <x v="0"/>
    <x v="1"/>
    <x v="0"/>
    <x v="0"/>
    <n v="10"/>
    <n v="27"/>
    <n v="1.7999999999999998"/>
    <x v="0"/>
    <x v="0"/>
    <x v="0"/>
  </r>
  <r>
    <x v="2"/>
    <x v="1"/>
    <x v="3"/>
    <x v="19"/>
    <x v="38"/>
    <x v="119"/>
    <x v="0"/>
    <x v="0"/>
    <x v="1"/>
    <x v="0"/>
    <x v="0"/>
    <n v="15"/>
    <n v="45"/>
    <n v="3.0000000000000004"/>
    <x v="0"/>
    <x v="0"/>
    <x v="0"/>
  </r>
  <r>
    <x v="2"/>
    <x v="1"/>
    <x v="3"/>
    <x v="19"/>
    <x v="38"/>
    <x v="120"/>
    <x v="0"/>
    <x v="0"/>
    <x v="1"/>
    <x v="0"/>
    <x v="0"/>
    <n v="8"/>
    <n v="24"/>
    <n v="1.5999999999999999"/>
    <x v="0"/>
    <x v="0"/>
    <x v="0"/>
  </r>
  <r>
    <x v="2"/>
    <x v="1"/>
    <x v="3"/>
    <x v="19"/>
    <x v="38"/>
    <x v="121"/>
    <x v="0"/>
    <x v="0"/>
    <x v="1"/>
    <x v="0"/>
    <x v="0"/>
    <n v="1"/>
    <n v="3"/>
    <n v="0.2"/>
    <x v="0"/>
    <x v="0"/>
    <x v="0"/>
  </r>
  <r>
    <x v="2"/>
    <x v="1"/>
    <x v="3"/>
    <x v="19"/>
    <x v="38"/>
    <x v="67"/>
    <x v="1"/>
    <x v="0"/>
    <x v="1"/>
    <x v="0"/>
    <x v="0"/>
    <n v="5"/>
    <n v="21"/>
    <n v="1.4"/>
    <x v="0"/>
    <x v="0"/>
    <x v="0"/>
  </r>
  <r>
    <x v="2"/>
    <x v="1"/>
    <x v="3"/>
    <x v="20"/>
    <x v="39"/>
    <x v="122"/>
    <x v="0"/>
    <x v="0"/>
    <x v="1"/>
    <x v="0"/>
    <x v="0"/>
    <n v="6"/>
    <n v="18"/>
    <n v="1.2"/>
    <x v="0"/>
    <x v="0"/>
    <x v="0"/>
  </r>
  <r>
    <x v="2"/>
    <x v="1"/>
    <x v="4"/>
    <x v="7"/>
    <x v="40"/>
    <x v="123"/>
    <x v="0"/>
    <x v="0"/>
    <x v="1"/>
    <x v="0"/>
    <x v="0"/>
    <n v="8"/>
    <n v="24"/>
    <n v="1.5999999999999999"/>
    <x v="0"/>
    <x v="0"/>
    <x v="0"/>
  </r>
  <r>
    <x v="2"/>
    <x v="1"/>
    <x v="4"/>
    <x v="7"/>
    <x v="40"/>
    <x v="124"/>
    <x v="0"/>
    <x v="0"/>
    <x v="1"/>
    <x v="0"/>
    <x v="0"/>
    <n v="16"/>
    <n v="45"/>
    <n v="3.0000000000000004"/>
    <x v="0"/>
    <x v="0"/>
    <x v="0"/>
  </r>
  <r>
    <x v="2"/>
    <x v="1"/>
    <x v="4"/>
    <x v="7"/>
    <x v="40"/>
    <x v="125"/>
    <x v="0"/>
    <x v="0"/>
    <x v="1"/>
    <x v="0"/>
    <x v="0"/>
    <n v="2"/>
    <n v="6"/>
    <n v="0.4"/>
    <x v="0"/>
    <x v="0"/>
    <x v="0"/>
  </r>
  <r>
    <x v="2"/>
    <x v="1"/>
    <x v="4"/>
    <x v="7"/>
    <x v="40"/>
    <x v="121"/>
    <x v="0"/>
    <x v="0"/>
    <x v="1"/>
    <x v="0"/>
    <x v="0"/>
    <n v="7"/>
    <n v="24"/>
    <n v="1.5999999999999999"/>
    <x v="0"/>
    <x v="0"/>
    <x v="0"/>
  </r>
  <r>
    <x v="2"/>
    <x v="1"/>
    <x v="4"/>
    <x v="7"/>
    <x v="40"/>
    <x v="126"/>
    <x v="0"/>
    <x v="0"/>
    <x v="1"/>
    <x v="0"/>
    <x v="0"/>
    <n v="1"/>
    <n v="1"/>
    <n v="6.6666666666666666E-2"/>
    <x v="0"/>
    <x v="0"/>
    <x v="0"/>
  </r>
  <r>
    <x v="2"/>
    <x v="1"/>
    <x v="4"/>
    <x v="7"/>
    <x v="40"/>
    <x v="67"/>
    <x v="1"/>
    <x v="0"/>
    <x v="1"/>
    <x v="0"/>
    <x v="0"/>
    <n v="1"/>
    <n v="2"/>
    <n v="0.13333333333333333"/>
    <x v="0"/>
    <x v="0"/>
    <x v="0"/>
  </r>
  <r>
    <x v="2"/>
    <x v="1"/>
    <x v="4"/>
    <x v="7"/>
    <x v="9"/>
    <x v="127"/>
    <x v="0"/>
    <x v="0"/>
    <x v="1"/>
    <x v="0"/>
    <x v="0"/>
    <n v="10"/>
    <n v="30"/>
    <n v="1.9999999999999998"/>
    <x v="0"/>
    <x v="0"/>
    <x v="0"/>
  </r>
  <r>
    <x v="2"/>
    <x v="1"/>
    <x v="4"/>
    <x v="7"/>
    <x v="9"/>
    <x v="128"/>
    <x v="0"/>
    <x v="0"/>
    <x v="1"/>
    <x v="0"/>
    <x v="0"/>
    <n v="7"/>
    <n v="18"/>
    <n v="1.2"/>
    <x v="0"/>
    <x v="0"/>
    <x v="0"/>
  </r>
  <r>
    <x v="2"/>
    <x v="1"/>
    <x v="4"/>
    <x v="7"/>
    <x v="9"/>
    <x v="129"/>
    <x v="0"/>
    <x v="0"/>
    <x v="2"/>
    <x v="0"/>
    <x v="0"/>
    <n v="8"/>
    <n v="32"/>
    <n v="2.1333333333333333"/>
    <x v="0"/>
    <x v="0"/>
    <x v="0"/>
  </r>
  <r>
    <x v="2"/>
    <x v="1"/>
    <x v="4"/>
    <x v="7"/>
    <x v="9"/>
    <x v="130"/>
    <x v="0"/>
    <x v="0"/>
    <x v="2"/>
    <x v="0"/>
    <x v="0"/>
    <n v="8"/>
    <n v="32"/>
    <n v="2.1333333333333333"/>
    <x v="0"/>
    <x v="0"/>
    <x v="0"/>
  </r>
  <r>
    <x v="2"/>
    <x v="1"/>
    <x v="5"/>
    <x v="8"/>
    <x v="28"/>
    <x v="102"/>
    <x v="5"/>
    <x v="2"/>
    <x v="1"/>
    <x v="0"/>
    <x v="0"/>
    <n v="5"/>
    <n v="15"/>
    <n v="0"/>
    <x v="10"/>
    <x v="10"/>
    <x v="10"/>
  </r>
  <r>
    <x v="2"/>
    <x v="1"/>
    <x v="5"/>
    <x v="8"/>
    <x v="28"/>
    <x v="131"/>
    <x v="5"/>
    <x v="2"/>
    <x v="1"/>
    <x v="0"/>
    <x v="0"/>
    <n v="4"/>
    <n v="3.2"/>
    <n v="0"/>
    <x v="11"/>
    <x v="11"/>
    <x v="11"/>
  </r>
  <r>
    <x v="2"/>
    <x v="1"/>
    <x v="5"/>
    <x v="8"/>
    <x v="28"/>
    <x v="132"/>
    <x v="5"/>
    <x v="2"/>
    <x v="1"/>
    <x v="0"/>
    <x v="0"/>
    <n v="9"/>
    <n v="9"/>
    <n v="0"/>
    <x v="12"/>
    <x v="12"/>
    <x v="12"/>
  </r>
  <r>
    <x v="2"/>
    <x v="1"/>
    <x v="5"/>
    <x v="8"/>
    <x v="28"/>
    <x v="133"/>
    <x v="5"/>
    <x v="2"/>
    <x v="1"/>
    <x v="0"/>
    <x v="0"/>
    <n v="2"/>
    <n v="1.6"/>
    <n v="0"/>
    <x v="4"/>
    <x v="4"/>
    <x v="4"/>
  </r>
  <r>
    <x v="2"/>
    <x v="1"/>
    <x v="5"/>
    <x v="8"/>
    <x v="28"/>
    <x v="134"/>
    <x v="5"/>
    <x v="2"/>
    <x v="1"/>
    <x v="0"/>
    <x v="0"/>
    <n v="6"/>
    <n v="27"/>
    <n v="0"/>
    <x v="13"/>
    <x v="13"/>
    <x v="13"/>
  </r>
  <r>
    <x v="2"/>
    <x v="1"/>
    <x v="5"/>
    <x v="8"/>
    <x v="28"/>
    <x v="135"/>
    <x v="5"/>
    <x v="2"/>
    <x v="1"/>
    <x v="0"/>
    <x v="0"/>
    <n v="37"/>
    <n v="105"/>
    <n v="0"/>
    <x v="14"/>
    <x v="14"/>
    <x v="14"/>
  </r>
  <r>
    <x v="2"/>
    <x v="1"/>
    <x v="5"/>
    <x v="8"/>
    <x v="10"/>
    <x v="14"/>
    <x v="0"/>
    <x v="2"/>
    <x v="0"/>
    <x v="0"/>
    <x v="0"/>
    <n v="5"/>
    <n v="0"/>
    <n v="0"/>
    <x v="0"/>
    <x v="0"/>
    <x v="0"/>
  </r>
  <r>
    <x v="2"/>
    <x v="1"/>
    <x v="5"/>
    <x v="8"/>
    <x v="10"/>
    <x v="14"/>
    <x v="0"/>
    <x v="2"/>
    <x v="1"/>
    <x v="0"/>
    <x v="0"/>
    <n v="5"/>
    <n v="0"/>
    <n v="0"/>
    <x v="15"/>
    <x v="15"/>
    <x v="15"/>
  </r>
  <r>
    <x v="2"/>
    <x v="1"/>
    <x v="5"/>
    <x v="8"/>
    <x v="41"/>
    <x v="16"/>
    <x v="0"/>
    <x v="2"/>
    <x v="0"/>
    <x v="0"/>
    <x v="0"/>
    <n v="6"/>
    <n v="0"/>
    <n v="0"/>
    <x v="15"/>
    <x v="15"/>
    <x v="15"/>
  </r>
  <r>
    <x v="2"/>
    <x v="2"/>
    <x v="6"/>
    <x v="9"/>
    <x v="13"/>
    <x v="34"/>
    <x v="0"/>
    <x v="4"/>
    <x v="0"/>
    <x v="0"/>
    <x v="0"/>
    <n v="33"/>
    <n v="99"/>
    <n v="8.25"/>
    <x v="0"/>
    <x v="0"/>
    <x v="0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1514">
  <r>
    <n v="5705"/>
    <x v="0"/>
    <x v="0"/>
    <x v="0"/>
    <x v="0"/>
    <x v="0"/>
    <x v="0"/>
    <x v="0"/>
    <x v="0"/>
    <s v="Non-Degree Seeking"/>
    <x v="0"/>
    <x v="0"/>
    <x v="0"/>
    <x v="0"/>
    <x v="0"/>
    <n v="-963"/>
    <x v="0"/>
    <n v="59.305022831050223"/>
    <n v="0"/>
    <x v="0"/>
    <x v="0"/>
  </r>
  <r>
    <n v="6634"/>
    <x v="0"/>
    <x v="1"/>
    <x v="1"/>
    <x v="0"/>
    <x v="0"/>
    <x v="1"/>
    <x v="1"/>
    <x v="1"/>
    <s v="Early Childhood Education"/>
    <x v="1"/>
    <x v="1"/>
    <x v="0"/>
    <x v="0"/>
    <x v="0"/>
    <n v="-3924"/>
    <x v="0"/>
    <n v="67.411872146118725"/>
    <n v="0"/>
    <x v="0"/>
    <x v="0"/>
  </r>
  <r>
    <n v="6634"/>
    <x v="0"/>
    <x v="1"/>
    <x v="0"/>
    <x v="0"/>
    <x v="0"/>
    <x v="0"/>
    <x v="0"/>
    <x v="0"/>
    <s v="Non-Degree Seeking"/>
    <x v="0"/>
    <x v="0"/>
    <x v="0"/>
    <x v="0"/>
    <x v="0"/>
    <n v="-3924"/>
    <x v="0"/>
    <n v="67.411872146118725"/>
    <n v="0"/>
    <x v="0"/>
    <x v="0"/>
  </r>
  <r>
    <n v="6723"/>
    <x v="0"/>
    <x v="0"/>
    <x v="0"/>
    <x v="0"/>
    <x v="0"/>
    <x v="0"/>
    <x v="0"/>
    <x v="0"/>
    <s v="Non-Degree Seeking"/>
    <x v="0"/>
    <x v="0"/>
    <x v="0"/>
    <x v="0"/>
    <x v="0"/>
    <n v="-3965"/>
    <x v="0"/>
    <n v="67.524200913242012"/>
    <n v="0"/>
    <x v="0"/>
    <x v="0"/>
  </r>
  <r>
    <n v="7091"/>
    <x v="1"/>
    <x v="0"/>
    <x v="2"/>
    <x v="1"/>
    <x v="1"/>
    <x v="2"/>
    <x v="2"/>
    <x v="2"/>
    <s v="Non-UAS"/>
    <x v="0"/>
    <x v="0"/>
    <x v="0"/>
    <x v="0"/>
    <x v="0"/>
    <n v="-309"/>
    <x v="0"/>
    <n v="57.513242009132419"/>
    <n v="0"/>
    <x v="0"/>
    <x v="0"/>
  </r>
  <r>
    <n v="8719"/>
    <x v="0"/>
    <x v="1"/>
    <x v="0"/>
    <x v="0"/>
    <x v="0"/>
    <x v="0"/>
    <x v="0"/>
    <x v="0"/>
    <s v="Non-Degree Seeking"/>
    <x v="0"/>
    <x v="0"/>
    <x v="0"/>
    <x v="0"/>
    <x v="1"/>
    <n v="-1800"/>
    <x v="0"/>
    <n v="61.595433789954335"/>
    <n v="0"/>
    <x v="0"/>
    <x v="0"/>
  </r>
  <r>
    <n v="10794"/>
    <x v="0"/>
    <x v="2"/>
    <x v="0"/>
    <x v="0"/>
    <x v="0"/>
    <x v="0"/>
    <x v="0"/>
    <x v="0"/>
    <s v="Non-Degree Seeking"/>
    <x v="0"/>
    <x v="0"/>
    <x v="0"/>
    <x v="1"/>
    <x v="0"/>
    <n v="-1984"/>
    <x v="0"/>
    <n v="62.099543378995435"/>
    <n v="0"/>
    <x v="0"/>
    <x v="1"/>
  </r>
  <r>
    <n v="11728"/>
    <x v="2"/>
    <x v="3"/>
    <x v="2"/>
    <x v="0"/>
    <x v="1"/>
    <x v="2"/>
    <x v="2"/>
    <x v="2"/>
    <s v="Non-UAS"/>
    <x v="0"/>
    <x v="0"/>
    <x v="0"/>
    <x v="0"/>
    <x v="0"/>
    <n v="-2738"/>
    <x v="0"/>
    <n v="64.163934426229503"/>
    <n v="6"/>
    <x v="0"/>
    <x v="0"/>
  </r>
  <r>
    <n v="11751"/>
    <x v="1"/>
    <x v="4"/>
    <x v="2"/>
    <x v="0"/>
    <x v="1"/>
    <x v="2"/>
    <x v="2"/>
    <x v="2"/>
    <s v="Non-UAS"/>
    <x v="0"/>
    <x v="0"/>
    <x v="0"/>
    <x v="2"/>
    <x v="0"/>
    <n v="-5556"/>
    <x v="0"/>
    <n v="71.879781420765028"/>
    <n v="0"/>
    <x v="0"/>
    <x v="2"/>
  </r>
  <r>
    <n v="12365"/>
    <x v="3"/>
    <x v="0"/>
    <x v="3"/>
    <x v="2"/>
    <x v="0"/>
    <x v="3"/>
    <x v="3"/>
    <x v="3"/>
    <s v="BBA"/>
    <x v="0"/>
    <x v="1"/>
    <x v="0"/>
    <x v="0"/>
    <x v="0"/>
    <n v="6017"/>
    <x v="0"/>
    <n v="40.193989071038253"/>
    <n v="147"/>
    <x v="1"/>
    <x v="0"/>
  </r>
  <r>
    <n v="13264"/>
    <x v="4"/>
    <x v="3"/>
    <x v="1"/>
    <x v="0"/>
    <x v="0"/>
    <x v="4"/>
    <x v="1"/>
    <x v="1"/>
    <s v="GR Elementary Education"/>
    <x v="1"/>
    <x v="1"/>
    <x v="0"/>
    <x v="0"/>
    <x v="0"/>
    <n v="5080"/>
    <x v="0"/>
    <n v="42.759817351598173"/>
    <n v="5"/>
    <x v="2"/>
    <x v="0"/>
  </r>
  <r>
    <n v="13264"/>
    <x v="4"/>
    <x v="3"/>
    <x v="1"/>
    <x v="0"/>
    <x v="0"/>
    <x v="5"/>
    <x v="1"/>
    <x v="1"/>
    <s v="UG Elementary Education"/>
    <x v="2"/>
    <x v="1"/>
    <x v="0"/>
    <x v="0"/>
    <x v="0"/>
    <n v="5080"/>
    <x v="0"/>
    <n v="42.759817351598173"/>
    <n v="5"/>
    <x v="2"/>
    <x v="0"/>
  </r>
  <r>
    <n v="13719"/>
    <x v="0"/>
    <x v="0"/>
    <x v="0"/>
    <x v="2"/>
    <x v="2"/>
    <x v="0"/>
    <x v="0"/>
    <x v="0"/>
    <s v="Non-Degree Seeking"/>
    <x v="0"/>
    <x v="0"/>
    <x v="0"/>
    <x v="0"/>
    <x v="1"/>
    <n v="-2613"/>
    <x v="0"/>
    <n v="63.822404371584696"/>
    <n v="0"/>
    <x v="0"/>
    <x v="0"/>
  </r>
  <r>
    <n v="13722"/>
    <x v="5"/>
    <x v="0"/>
    <x v="2"/>
    <x v="0"/>
    <x v="1"/>
    <x v="2"/>
    <x v="2"/>
    <x v="2"/>
    <s v="Non-UAS"/>
    <x v="0"/>
    <x v="0"/>
    <x v="0"/>
    <x v="0"/>
    <x v="0"/>
    <n v="-1723"/>
    <x v="0"/>
    <n v="61.384474885844746"/>
    <n v="0"/>
    <x v="0"/>
    <x v="0"/>
  </r>
  <r>
    <n v="14525"/>
    <x v="6"/>
    <x v="5"/>
    <x v="2"/>
    <x v="0"/>
    <x v="1"/>
    <x v="2"/>
    <x v="2"/>
    <x v="2"/>
    <s v="Non-UAS"/>
    <x v="0"/>
    <x v="0"/>
    <x v="0"/>
    <x v="0"/>
    <x v="1"/>
    <n v="-913"/>
    <x v="0"/>
    <n v="59.168036529680364"/>
    <n v="167"/>
    <x v="0"/>
    <x v="0"/>
  </r>
  <r>
    <n v="15132"/>
    <x v="0"/>
    <x v="1"/>
    <x v="0"/>
    <x v="0"/>
    <x v="0"/>
    <x v="0"/>
    <x v="0"/>
    <x v="0"/>
    <s v="Non-Degree Seeking"/>
    <x v="0"/>
    <x v="0"/>
    <x v="0"/>
    <x v="0"/>
    <x v="0"/>
    <n v="-3829"/>
    <x v="0"/>
    <n v="67.151598173515978"/>
    <n v="0"/>
    <x v="0"/>
    <x v="0"/>
  </r>
  <r>
    <n v="15354"/>
    <x v="0"/>
    <x v="0"/>
    <x v="0"/>
    <x v="2"/>
    <x v="2"/>
    <x v="0"/>
    <x v="0"/>
    <x v="0"/>
    <s v="Non-Degree Seeking"/>
    <x v="0"/>
    <x v="0"/>
    <x v="0"/>
    <x v="0"/>
    <x v="0"/>
    <n v="-3597"/>
    <x v="0"/>
    <n v="66.515981735159812"/>
    <n v="0"/>
    <x v="0"/>
    <x v="0"/>
  </r>
  <r>
    <n v="15567"/>
    <x v="5"/>
    <x v="6"/>
    <x v="2"/>
    <x v="0"/>
    <x v="1"/>
    <x v="2"/>
    <x v="2"/>
    <x v="2"/>
    <s v="Non-UAS"/>
    <x v="0"/>
    <x v="0"/>
    <x v="0"/>
    <x v="0"/>
    <x v="0"/>
    <n v="-1494"/>
    <x v="0"/>
    <n v="60.757077625570773"/>
    <n v="0"/>
    <x v="0"/>
    <x v="0"/>
  </r>
  <r>
    <n v="15682"/>
    <x v="0"/>
    <x v="1"/>
    <x v="0"/>
    <x v="0"/>
    <x v="0"/>
    <x v="0"/>
    <x v="0"/>
    <x v="0"/>
    <s v="Non-Degree Seeking"/>
    <x v="0"/>
    <x v="0"/>
    <x v="0"/>
    <x v="0"/>
    <x v="0"/>
    <n v="614"/>
    <x v="0"/>
    <n v="54.98721461187214"/>
    <n v="0"/>
    <x v="0"/>
    <x v="0"/>
  </r>
  <r>
    <n v="15958"/>
    <x v="3"/>
    <x v="7"/>
    <x v="3"/>
    <x v="0"/>
    <x v="0"/>
    <x v="6"/>
    <x v="1"/>
    <x v="1"/>
    <s v="UG Elementary Education"/>
    <x v="0"/>
    <x v="1"/>
    <x v="0"/>
    <x v="0"/>
    <x v="0"/>
    <n v="2591"/>
    <x v="0"/>
    <n v="49.573515981735156"/>
    <n v="74"/>
    <x v="3"/>
    <x v="0"/>
  </r>
  <r>
    <n v="17154"/>
    <x v="5"/>
    <x v="1"/>
    <x v="2"/>
    <x v="0"/>
    <x v="1"/>
    <x v="2"/>
    <x v="2"/>
    <x v="2"/>
    <s v="Non-UAS"/>
    <x v="0"/>
    <x v="0"/>
    <x v="0"/>
    <x v="0"/>
    <x v="0"/>
    <n v="-2833"/>
    <x v="0"/>
    <n v="64.423497267759558"/>
    <n v="0"/>
    <x v="0"/>
    <x v="0"/>
  </r>
  <r>
    <n v="17253"/>
    <x v="0"/>
    <x v="6"/>
    <x v="0"/>
    <x v="0"/>
    <x v="0"/>
    <x v="0"/>
    <x v="0"/>
    <x v="0"/>
    <s v="Non-Degree Seeking"/>
    <x v="0"/>
    <x v="0"/>
    <x v="0"/>
    <x v="0"/>
    <x v="0"/>
    <n v="558"/>
    <x v="0"/>
    <n v="55.140639269406392"/>
    <n v="0"/>
    <x v="0"/>
    <x v="0"/>
  </r>
  <r>
    <n v="17502"/>
    <x v="0"/>
    <x v="0"/>
    <x v="0"/>
    <x v="3"/>
    <x v="0"/>
    <x v="0"/>
    <x v="0"/>
    <x v="0"/>
    <s v="Non-Degree Seeking"/>
    <x v="0"/>
    <x v="0"/>
    <x v="0"/>
    <x v="0"/>
    <x v="0"/>
    <n v="-3929"/>
    <x v="0"/>
    <n v="67.425570776255711"/>
    <n v="0"/>
    <x v="0"/>
    <x v="0"/>
  </r>
  <r>
    <n v="19637"/>
    <x v="0"/>
    <x v="1"/>
    <x v="0"/>
    <x v="0"/>
    <x v="0"/>
    <x v="0"/>
    <x v="0"/>
    <x v="0"/>
    <s v="Non-Degree Seeking"/>
    <x v="0"/>
    <x v="0"/>
    <x v="0"/>
    <x v="3"/>
    <x v="0"/>
    <n v="-121"/>
    <x v="0"/>
    <n v="56.998173515981733"/>
    <n v="0"/>
    <x v="0"/>
    <x v="3"/>
  </r>
  <r>
    <n v="19971"/>
    <x v="3"/>
    <x v="3"/>
    <x v="3"/>
    <x v="0"/>
    <x v="0"/>
    <x v="7"/>
    <x v="3"/>
    <x v="4"/>
    <s v="BBA"/>
    <x v="0"/>
    <x v="1"/>
    <x v="0"/>
    <x v="0"/>
    <x v="0"/>
    <n v="4374"/>
    <x v="0"/>
    <n v="44.691324200913236"/>
    <n v="151.5"/>
    <x v="1"/>
    <x v="0"/>
  </r>
  <r>
    <n v="20245"/>
    <x v="0"/>
    <x v="6"/>
    <x v="0"/>
    <x v="0"/>
    <x v="0"/>
    <x v="0"/>
    <x v="0"/>
    <x v="0"/>
    <s v="Non-Degree Seeking"/>
    <x v="0"/>
    <x v="0"/>
    <x v="0"/>
    <x v="0"/>
    <x v="0"/>
    <n v="1413"/>
    <x v="0"/>
    <n v="52.79817351598173"/>
    <n v="0"/>
    <x v="0"/>
    <x v="0"/>
  </r>
  <r>
    <n v="20544"/>
    <x v="0"/>
    <x v="1"/>
    <x v="0"/>
    <x v="3"/>
    <x v="0"/>
    <x v="0"/>
    <x v="0"/>
    <x v="0"/>
    <s v="Non-Degree Seeking"/>
    <x v="0"/>
    <x v="0"/>
    <x v="0"/>
    <x v="0"/>
    <x v="0"/>
    <n v="-731"/>
    <x v="0"/>
    <n v="58.669406392694064"/>
    <n v="0"/>
    <x v="0"/>
    <x v="0"/>
  </r>
  <r>
    <n v="20592"/>
    <x v="4"/>
    <x v="3"/>
    <x v="1"/>
    <x v="0"/>
    <x v="0"/>
    <x v="8"/>
    <x v="1"/>
    <x v="1"/>
    <s v="Reading"/>
    <x v="1"/>
    <x v="1"/>
    <x v="0"/>
    <x v="0"/>
    <x v="0"/>
    <n v="2884"/>
    <x v="0"/>
    <n v="48.770776255707759"/>
    <n v="21"/>
    <x v="2"/>
    <x v="0"/>
  </r>
  <r>
    <n v="20592"/>
    <x v="4"/>
    <x v="3"/>
    <x v="1"/>
    <x v="0"/>
    <x v="0"/>
    <x v="9"/>
    <x v="1"/>
    <x v="1"/>
    <s v="Reading"/>
    <x v="1"/>
    <x v="1"/>
    <x v="0"/>
    <x v="0"/>
    <x v="0"/>
    <n v="2884"/>
    <x v="0"/>
    <n v="48.770776255707759"/>
    <n v="21"/>
    <x v="2"/>
    <x v="0"/>
  </r>
  <r>
    <n v="20798"/>
    <x v="3"/>
    <x v="0"/>
    <x v="3"/>
    <x v="0"/>
    <x v="0"/>
    <x v="10"/>
    <x v="3"/>
    <x v="3"/>
    <s v="BBA"/>
    <x v="0"/>
    <x v="1"/>
    <x v="0"/>
    <x v="0"/>
    <x v="0"/>
    <n v="258"/>
    <x v="0"/>
    <n v="55.961748633879779"/>
    <n v="126"/>
    <x v="1"/>
    <x v="0"/>
  </r>
  <r>
    <n v="21426"/>
    <x v="0"/>
    <x v="1"/>
    <x v="0"/>
    <x v="0"/>
    <x v="0"/>
    <x v="0"/>
    <x v="0"/>
    <x v="0"/>
    <s v="Non-Degree Seeking"/>
    <x v="0"/>
    <x v="0"/>
    <x v="0"/>
    <x v="0"/>
    <x v="1"/>
    <n v="-3684"/>
    <x v="0"/>
    <n v="66.754337899543387"/>
    <n v="0"/>
    <x v="0"/>
    <x v="0"/>
  </r>
  <r>
    <n v="21480"/>
    <x v="6"/>
    <x v="0"/>
    <x v="2"/>
    <x v="0"/>
    <x v="1"/>
    <x v="2"/>
    <x v="2"/>
    <x v="2"/>
    <s v="Non-UAS"/>
    <x v="0"/>
    <x v="0"/>
    <x v="0"/>
    <x v="4"/>
    <x v="0"/>
    <n v="1760"/>
    <x v="0"/>
    <n v="51.849726775956285"/>
    <n v="160"/>
    <x v="0"/>
    <x v="0"/>
  </r>
  <r>
    <n v="22950"/>
    <x v="5"/>
    <x v="3"/>
    <x v="2"/>
    <x v="0"/>
    <x v="1"/>
    <x v="2"/>
    <x v="2"/>
    <x v="2"/>
    <s v="Non-UAS"/>
    <x v="0"/>
    <x v="0"/>
    <x v="0"/>
    <x v="0"/>
    <x v="0"/>
    <n v="3936"/>
    <x v="0"/>
    <n v="45.891324200913239"/>
    <n v="0"/>
    <x v="0"/>
    <x v="0"/>
  </r>
  <r>
    <n v="23297"/>
    <x v="0"/>
    <x v="1"/>
    <x v="0"/>
    <x v="2"/>
    <x v="0"/>
    <x v="0"/>
    <x v="0"/>
    <x v="0"/>
    <s v="Non-Degree Seeking"/>
    <x v="0"/>
    <x v="0"/>
    <x v="0"/>
    <x v="0"/>
    <x v="0"/>
    <n v="2922"/>
    <x v="0"/>
    <n v="48.666666666666664"/>
    <n v="0"/>
    <x v="0"/>
    <x v="0"/>
  </r>
  <r>
    <n v="23809"/>
    <x v="4"/>
    <x v="0"/>
    <x v="1"/>
    <x v="0"/>
    <x v="0"/>
    <x v="11"/>
    <x v="3"/>
    <x v="5"/>
    <s v="MPA"/>
    <x v="0"/>
    <x v="1"/>
    <x v="0"/>
    <x v="0"/>
    <x v="0"/>
    <n v="3973"/>
    <x v="0"/>
    <n v="45.789954337899538"/>
    <n v="27"/>
    <x v="2"/>
    <x v="0"/>
  </r>
  <r>
    <n v="23925"/>
    <x v="0"/>
    <x v="3"/>
    <x v="0"/>
    <x v="0"/>
    <x v="0"/>
    <x v="0"/>
    <x v="0"/>
    <x v="0"/>
    <s v="Non-Degree Seeking"/>
    <x v="0"/>
    <x v="0"/>
    <x v="0"/>
    <x v="5"/>
    <x v="0"/>
    <n v="4100"/>
    <x v="0"/>
    <n v="45.44200913242009"/>
    <n v="0"/>
    <x v="0"/>
    <x v="0"/>
  </r>
  <r>
    <n v="24068"/>
    <x v="0"/>
    <x v="0"/>
    <x v="0"/>
    <x v="0"/>
    <x v="0"/>
    <x v="0"/>
    <x v="0"/>
    <x v="0"/>
    <s v="Non-Degree Seeking"/>
    <x v="0"/>
    <x v="0"/>
    <x v="0"/>
    <x v="6"/>
    <x v="0"/>
    <n v="-966"/>
    <x v="0"/>
    <n v="59.313242009132416"/>
    <n v="0"/>
    <x v="0"/>
    <x v="0"/>
  </r>
  <r>
    <n v="24514"/>
    <x v="3"/>
    <x v="0"/>
    <x v="3"/>
    <x v="0"/>
    <x v="0"/>
    <x v="7"/>
    <x v="3"/>
    <x v="4"/>
    <s v="BBA"/>
    <x v="0"/>
    <x v="1"/>
    <x v="0"/>
    <x v="0"/>
    <x v="0"/>
    <n v="2051"/>
    <x v="0"/>
    <n v="51.052968036529677"/>
    <n v="87"/>
    <x v="3"/>
    <x v="0"/>
  </r>
  <r>
    <n v="26258"/>
    <x v="5"/>
    <x v="0"/>
    <x v="2"/>
    <x v="0"/>
    <x v="1"/>
    <x v="2"/>
    <x v="2"/>
    <x v="2"/>
    <s v="Non-UAS"/>
    <x v="0"/>
    <x v="0"/>
    <x v="0"/>
    <x v="0"/>
    <x v="0"/>
    <n v="436"/>
    <x v="0"/>
    <n v="55.474885844748854"/>
    <n v="0"/>
    <x v="0"/>
    <x v="0"/>
  </r>
  <r>
    <n v="27380"/>
    <x v="4"/>
    <x v="1"/>
    <x v="1"/>
    <x v="0"/>
    <x v="0"/>
    <x v="12"/>
    <x v="1"/>
    <x v="1"/>
    <s v="GR Elementary Education"/>
    <x v="1"/>
    <x v="1"/>
    <x v="0"/>
    <x v="7"/>
    <x v="0"/>
    <n v="6043"/>
    <x v="0"/>
    <n v="40.122950819672127"/>
    <n v="39"/>
    <x v="2"/>
    <x v="1"/>
  </r>
  <r>
    <n v="27395"/>
    <x v="0"/>
    <x v="1"/>
    <x v="0"/>
    <x v="0"/>
    <x v="0"/>
    <x v="0"/>
    <x v="0"/>
    <x v="0"/>
    <s v="Non-Degree Seeking"/>
    <x v="0"/>
    <x v="0"/>
    <x v="0"/>
    <x v="0"/>
    <x v="1"/>
    <n v="1726"/>
    <x v="0"/>
    <n v="51.942622950819668"/>
    <n v="0"/>
    <x v="0"/>
    <x v="0"/>
  </r>
  <r>
    <n v="29148"/>
    <x v="1"/>
    <x v="1"/>
    <x v="2"/>
    <x v="0"/>
    <x v="1"/>
    <x v="2"/>
    <x v="2"/>
    <x v="2"/>
    <s v="Non-UAS"/>
    <x v="0"/>
    <x v="0"/>
    <x v="0"/>
    <x v="0"/>
    <x v="1"/>
    <n v="-2583"/>
    <x v="0"/>
    <n v="63.740437158469945"/>
    <n v="0"/>
    <x v="0"/>
    <x v="0"/>
  </r>
  <r>
    <n v="29560"/>
    <x v="5"/>
    <x v="0"/>
    <x v="2"/>
    <x v="0"/>
    <x v="1"/>
    <x v="2"/>
    <x v="2"/>
    <x v="2"/>
    <s v="Non-UAS"/>
    <x v="0"/>
    <x v="0"/>
    <x v="0"/>
    <x v="0"/>
    <x v="0"/>
    <n v="115"/>
    <x v="0"/>
    <n v="56.352459016393439"/>
    <n v="0"/>
    <x v="0"/>
    <x v="0"/>
  </r>
  <r>
    <n v="29657"/>
    <x v="1"/>
    <x v="1"/>
    <x v="2"/>
    <x v="0"/>
    <x v="1"/>
    <x v="2"/>
    <x v="2"/>
    <x v="2"/>
    <s v="Non-UAS"/>
    <x v="0"/>
    <x v="0"/>
    <x v="0"/>
    <x v="0"/>
    <x v="0"/>
    <n v="3028"/>
    <x v="0"/>
    <n v="48.377049180327873"/>
    <n v="0"/>
    <x v="0"/>
    <x v="0"/>
  </r>
  <r>
    <n v="30387"/>
    <x v="0"/>
    <x v="0"/>
    <x v="0"/>
    <x v="0"/>
    <x v="2"/>
    <x v="0"/>
    <x v="0"/>
    <x v="0"/>
    <s v="Non-Degree Seeking"/>
    <x v="0"/>
    <x v="0"/>
    <x v="0"/>
    <x v="0"/>
    <x v="0"/>
    <n v="-8423"/>
    <x v="0"/>
    <n v="79.729508196721312"/>
    <n v="0"/>
    <x v="0"/>
    <x v="0"/>
  </r>
  <r>
    <n v="30809"/>
    <x v="0"/>
    <x v="1"/>
    <x v="0"/>
    <x v="0"/>
    <x v="0"/>
    <x v="0"/>
    <x v="0"/>
    <x v="0"/>
    <s v="Non-Degree Seeking"/>
    <x v="0"/>
    <x v="0"/>
    <x v="0"/>
    <x v="0"/>
    <x v="1"/>
    <n v="2256"/>
    <x v="0"/>
    <n v="50.49132420091324"/>
    <n v="0"/>
    <x v="0"/>
    <x v="0"/>
  </r>
  <r>
    <n v="30931"/>
    <x v="3"/>
    <x v="0"/>
    <x v="0"/>
    <x v="2"/>
    <x v="0"/>
    <x v="0"/>
    <x v="0"/>
    <x v="0"/>
    <s v="Non-Degree Seeking"/>
    <x v="0"/>
    <x v="0"/>
    <x v="0"/>
    <x v="0"/>
    <x v="0"/>
    <n v="3832"/>
    <x v="0"/>
    <n v="46.176255707762557"/>
    <n v="68.001000000000005"/>
    <x v="3"/>
    <x v="0"/>
  </r>
  <r>
    <n v="30931"/>
    <x v="3"/>
    <x v="0"/>
    <x v="3"/>
    <x v="2"/>
    <x v="0"/>
    <x v="13"/>
    <x v="4"/>
    <x v="6"/>
    <s v="AA"/>
    <x v="0"/>
    <x v="0"/>
    <x v="0"/>
    <x v="0"/>
    <x v="0"/>
    <n v="3832"/>
    <x v="0"/>
    <n v="46.176255707762557"/>
    <n v="68.001000000000005"/>
    <x v="3"/>
    <x v="0"/>
  </r>
  <r>
    <n v="31228"/>
    <x v="0"/>
    <x v="1"/>
    <x v="0"/>
    <x v="3"/>
    <x v="0"/>
    <x v="0"/>
    <x v="0"/>
    <x v="0"/>
    <s v="Non-Degree Seeking"/>
    <x v="0"/>
    <x v="0"/>
    <x v="0"/>
    <x v="0"/>
    <x v="0"/>
    <n v="4429"/>
    <x v="0"/>
    <n v="44.540983606557376"/>
    <n v="0"/>
    <x v="0"/>
    <x v="0"/>
  </r>
  <r>
    <n v="31946"/>
    <x v="0"/>
    <x v="0"/>
    <x v="0"/>
    <x v="0"/>
    <x v="0"/>
    <x v="0"/>
    <x v="0"/>
    <x v="0"/>
    <s v="Non-Degree Seeking"/>
    <x v="0"/>
    <x v="0"/>
    <x v="0"/>
    <x v="0"/>
    <x v="0"/>
    <n v="-3103"/>
    <x v="0"/>
    <n v="65.162557077625578"/>
    <n v="0"/>
    <x v="0"/>
    <x v="0"/>
  </r>
  <r>
    <n v="33053"/>
    <x v="3"/>
    <x v="6"/>
    <x v="3"/>
    <x v="0"/>
    <x v="2"/>
    <x v="14"/>
    <x v="5"/>
    <x v="7"/>
    <s v="Health Sciences"/>
    <x v="0"/>
    <x v="1"/>
    <x v="0"/>
    <x v="6"/>
    <x v="0"/>
    <n v="5932"/>
    <x v="0"/>
    <n v="40.42622950819672"/>
    <n v="84"/>
    <x v="3"/>
    <x v="0"/>
  </r>
  <r>
    <n v="33053"/>
    <x v="3"/>
    <x v="6"/>
    <x v="3"/>
    <x v="0"/>
    <x v="2"/>
    <x v="15"/>
    <x v="5"/>
    <x v="7"/>
    <s v="Health Sciences"/>
    <x v="0"/>
    <x v="1"/>
    <x v="0"/>
    <x v="6"/>
    <x v="0"/>
    <n v="5932"/>
    <x v="0"/>
    <n v="40.42622950819672"/>
    <n v="84"/>
    <x v="3"/>
    <x v="0"/>
  </r>
  <r>
    <n v="34384"/>
    <x v="3"/>
    <x v="8"/>
    <x v="3"/>
    <x v="0"/>
    <x v="2"/>
    <x v="14"/>
    <x v="5"/>
    <x v="7"/>
    <s v="Health Sciences"/>
    <x v="0"/>
    <x v="1"/>
    <x v="0"/>
    <x v="0"/>
    <x v="0"/>
    <n v="-1382"/>
    <x v="0"/>
    <n v="60.450819672131146"/>
    <n v="200"/>
    <x v="1"/>
    <x v="0"/>
  </r>
  <r>
    <n v="36463"/>
    <x v="0"/>
    <x v="2"/>
    <x v="0"/>
    <x v="0"/>
    <x v="2"/>
    <x v="0"/>
    <x v="0"/>
    <x v="0"/>
    <s v="Non-Degree Seeking"/>
    <x v="0"/>
    <x v="0"/>
    <x v="0"/>
    <x v="1"/>
    <x v="0"/>
    <n v="-7443"/>
    <x v="0"/>
    <n v="77.044748858447491"/>
    <n v="0"/>
    <x v="0"/>
    <x v="1"/>
  </r>
  <r>
    <n v="36687"/>
    <x v="0"/>
    <x v="1"/>
    <x v="0"/>
    <x v="3"/>
    <x v="0"/>
    <x v="0"/>
    <x v="0"/>
    <x v="0"/>
    <s v="Non-Degree Seeking"/>
    <x v="0"/>
    <x v="0"/>
    <x v="0"/>
    <x v="0"/>
    <x v="0"/>
    <n v="-6510"/>
    <x v="0"/>
    <n v="74.49132420091324"/>
    <n v="0"/>
    <x v="0"/>
    <x v="0"/>
  </r>
  <r>
    <n v="37017"/>
    <x v="0"/>
    <x v="2"/>
    <x v="0"/>
    <x v="0"/>
    <x v="2"/>
    <x v="0"/>
    <x v="0"/>
    <x v="0"/>
    <s v="Non-Degree Seeking"/>
    <x v="0"/>
    <x v="0"/>
    <x v="0"/>
    <x v="8"/>
    <x v="0"/>
    <n v="-4943"/>
    <x v="0"/>
    <n v="70.200913242009136"/>
    <n v="0"/>
    <x v="0"/>
    <x v="1"/>
  </r>
  <r>
    <n v="38477"/>
    <x v="7"/>
    <x v="3"/>
    <x v="2"/>
    <x v="0"/>
    <x v="1"/>
    <x v="2"/>
    <x v="2"/>
    <x v="2"/>
    <s v="Non-UAS"/>
    <x v="0"/>
    <x v="0"/>
    <x v="0"/>
    <x v="8"/>
    <x v="0"/>
    <n v="-1326"/>
    <x v="0"/>
    <n v="60.297814207650276"/>
    <n v="129"/>
    <x v="0"/>
    <x v="1"/>
  </r>
  <r>
    <n v="38820"/>
    <x v="5"/>
    <x v="1"/>
    <x v="2"/>
    <x v="0"/>
    <x v="1"/>
    <x v="2"/>
    <x v="2"/>
    <x v="2"/>
    <s v="Non-UAS"/>
    <x v="0"/>
    <x v="0"/>
    <x v="0"/>
    <x v="0"/>
    <x v="0"/>
    <n v="-2565"/>
    <x v="0"/>
    <n v="63.691256830601091"/>
    <n v="0"/>
    <x v="0"/>
    <x v="0"/>
  </r>
  <r>
    <n v="39750"/>
    <x v="7"/>
    <x v="3"/>
    <x v="2"/>
    <x v="0"/>
    <x v="1"/>
    <x v="2"/>
    <x v="2"/>
    <x v="2"/>
    <s v="Non-UAS"/>
    <x v="0"/>
    <x v="0"/>
    <x v="0"/>
    <x v="8"/>
    <x v="0"/>
    <n v="-1000"/>
    <x v="0"/>
    <n v="59.406392694063925"/>
    <n v="112"/>
    <x v="0"/>
    <x v="1"/>
  </r>
  <r>
    <n v="39842"/>
    <x v="5"/>
    <x v="2"/>
    <x v="2"/>
    <x v="0"/>
    <x v="1"/>
    <x v="2"/>
    <x v="2"/>
    <x v="2"/>
    <s v="Non-UAS"/>
    <x v="0"/>
    <x v="0"/>
    <x v="0"/>
    <x v="0"/>
    <x v="0"/>
    <n v="-297"/>
    <x v="0"/>
    <n v="57.480365296803647"/>
    <n v="0"/>
    <x v="0"/>
    <x v="0"/>
  </r>
  <r>
    <n v="40199"/>
    <x v="0"/>
    <x v="3"/>
    <x v="0"/>
    <x v="0"/>
    <x v="2"/>
    <x v="0"/>
    <x v="0"/>
    <x v="0"/>
    <s v="Non-Degree Seeking"/>
    <x v="0"/>
    <x v="0"/>
    <x v="0"/>
    <x v="8"/>
    <x v="0"/>
    <n v="-817"/>
    <x v="0"/>
    <n v="58.905022831050225"/>
    <n v="0"/>
    <x v="0"/>
    <x v="1"/>
  </r>
  <r>
    <n v="40231"/>
    <x v="0"/>
    <x v="0"/>
    <x v="0"/>
    <x v="0"/>
    <x v="0"/>
    <x v="0"/>
    <x v="0"/>
    <x v="0"/>
    <s v="Non-Degree Seeking"/>
    <x v="0"/>
    <x v="0"/>
    <x v="0"/>
    <x v="6"/>
    <x v="0"/>
    <n v="1497"/>
    <x v="0"/>
    <n v="52.568306010928964"/>
    <n v="0"/>
    <x v="0"/>
    <x v="0"/>
  </r>
  <r>
    <n v="40246"/>
    <x v="1"/>
    <x v="0"/>
    <x v="2"/>
    <x v="0"/>
    <x v="1"/>
    <x v="2"/>
    <x v="2"/>
    <x v="2"/>
    <s v="Non-UAS"/>
    <x v="0"/>
    <x v="0"/>
    <x v="0"/>
    <x v="9"/>
    <x v="0"/>
    <n v="-427"/>
    <x v="0"/>
    <n v="57.836529680365295"/>
    <n v="0"/>
    <x v="0"/>
    <x v="1"/>
  </r>
  <r>
    <n v="40656"/>
    <x v="3"/>
    <x v="0"/>
    <x v="3"/>
    <x v="2"/>
    <x v="0"/>
    <x v="16"/>
    <x v="4"/>
    <x v="6"/>
    <s v="BLA"/>
    <x v="2"/>
    <x v="0"/>
    <x v="0"/>
    <x v="0"/>
    <x v="0"/>
    <n v="5501"/>
    <x v="0"/>
    <n v="41.606392694063928"/>
    <n v="86"/>
    <x v="3"/>
    <x v="0"/>
  </r>
  <r>
    <n v="41224"/>
    <x v="0"/>
    <x v="3"/>
    <x v="0"/>
    <x v="0"/>
    <x v="0"/>
    <x v="0"/>
    <x v="0"/>
    <x v="0"/>
    <s v="Non-Degree Seeking"/>
    <x v="0"/>
    <x v="0"/>
    <x v="0"/>
    <x v="8"/>
    <x v="0"/>
    <n v="-190"/>
    <x v="0"/>
    <n v="57.187214611872143"/>
    <n v="0"/>
    <x v="0"/>
    <x v="1"/>
  </r>
  <r>
    <n v="41284"/>
    <x v="7"/>
    <x v="6"/>
    <x v="2"/>
    <x v="3"/>
    <x v="1"/>
    <x v="2"/>
    <x v="2"/>
    <x v="2"/>
    <s v="Non-UAS"/>
    <x v="0"/>
    <x v="0"/>
    <x v="0"/>
    <x v="10"/>
    <x v="0"/>
    <n v="2373"/>
    <x v="0"/>
    <n v="50.170776255707757"/>
    <n v="94"/>
    <x v="0"/>
    <x v="1"/>
  </r>
  <r>
    <n v="41560"/>
    <x v="7"/>
    <x v="3"/>
    <x v="2"/>
    <x v="0"/>
    <x v="1"/>
    <x v="2"/>
    <x v="2"/>
    <x v="2"/>
    <s v="Non-UAS"/>
    <x v="0"/>
    <x v="0"/>
    <x v="0"/>
    <x v="8"/>
    <x v="0"/>
    <n v="-11"/>
    <x v="0"/>
    <n v="56.696803652968036"/>
    <n v="194"/>
    <x v="0"/>
    <x v="1"/>
  </r>
  <r>
    <n v="41983"/>
    <x v="0"/>
    <x v="1"/>
    <x v="0"/>
    <x v="0"/>
    <x v="0"/>
    <x v="0"/>
    <x v="0"/>
    <x v="0"/>
    <s v="Non-Degree Seeking"/>
    <x v="0"/>
    <x v="0"/>
    <x v="0"/>
    <x v="11"/>
    <x v="1"/>
    <n v="2356"/>
    <x v="0"/>
    <n v="50.217351598173515"/>
    <n v="0"/>
    <x v="0"/>
    <x v="1"/>
  </r>
  <r>
    <n v="42042"/>
    <x v="3"/>
    <x v="2"/>
    <x v="3"/>
    <x v="0"/>
    <x v="0"/>
    <x v="17"/>
    <x v="4"/>
    <x v="6"/>
    <s v="Art"/>
    <x v="0"/>
    <x v="0"/>
    <x v="0"/>
    <x v="11"/>
    <x v="1"/>
    <n v="2319"/>
    <x v="0"/>
    <n v="50.318721461187209"/>
    <n v="216"/>
    <x v="1"/>
    <x v="1"/>
  </r>
  <r>
    <n v="42042"/>
    <x v="3"/>
    <x v="2"/>
    <x v="3"/>
    <x v="0"/>
    <x v="0"/>
    <x v="18"/>
    <x v="4"/>
    <x v="6"/>
    <s v="Art"/>
    <x v="2"/>
    <x v="0"/>
    <x v="0"/>
    <x v="11"/>
    <x v="1"/>
    <n v="2319"/>
    <x v="0"/>
    <n v="50.318721461187209"/>
    <n v="216"/>
    <x v="1"/>
    <x v="1"/>
  </r>
  <r>
    <n v="42209"/>
    <x v="0"/>
    <x v="2"/>
    <x v="0"/>
    <x v="2"/>
    <x v="2"/>
    <x v="0"/>
    <x v="0"/>
    <x v="0"/>
    <s v="Non-Degree Seeking"/>
    <x v="0"/>
    <x v="0"/>
    <x v="0"/>
    <x v="12"/>
    <x v="0"/>
    <n v="2230"/>
    <x v="0"/>
    <n v="50.56255707762557"/>
    <n v="0"/>
    <x v="0"/>
    <x v="1"/>
  </r>
  <r>
    <n v="42400"/>
    <x v="0"/>
    <x v="2"/>
    <x v="1"/>
    <x v="0"/>
    <x v="0"/>
    <x v="19"/>
    <x v="1"/>
    <x v="1"/>
    <s v="Educational Technology"/>
    <x v="1"/>
    <x v="1"/>
    <x v="0"/>
    <x v="0"/>
    <x v="0"/>
    <n v="-922"/>
    <x v="0"/>
    <n v="59.192694063926936"/>
    <n v="0"/>
    <x v="0"/>
    <x v="0"/>
  </r>
  <r>
    <n v="42400"/>
    <x v="0"/>
    <x v="2"/>
    <x v="0"/>
    <x v="0"/>
    <x v="0"/>
    <x v="0"/>
    <x v="0"/>
    <x v="0"/>
    <s v="Non-Degree Seeking"/>
    <x v="0"/>
    <x v="0"/>
    <x v="0"/>
    <x v="0"/>
    <x v="0"/>
    <n v="-922"/>
    <x v="0"/>
    <n v="59.192694063926936"/>
    <n v="0"/>
    <x v="0"/>
    <x v="0"/>
  </r>
  <r>
    <n v="42753"/>
    <x v="1"/>
    <x v="3"/>
    <x v="2"/>
    <x v="0"/>
    <x v="1"/>
    <x v="2"/>
    <x v="2"/>
    <x v="2"/>
    <s v="Non-UAS"/>
    <x v="0"/>
    <x v="0"/>
    <x v="0"/>
    <x v="8"/>
    <x v="0"/>
    <n v="-75"/>
    <x v="0"/>
    <n v="56.87214611872146"/>
    <n v="0"/>
    <x v="0"/>
    <x v="1"/>
  </r>
  <r>
    <n v="43404"/>
    <x v="0"/>
    <x v="0"/>
    <x v="0"/>
    <x v="0"/>
    <x v="0"/>
    <x v="0"/>
    <x v="0"/>
    <x v="0"/>
    <s v="Non-Degree Seeking"/>
    <x v="0"/>
    <x v="0"/>
    <x v="0"/>
    <x v="0"/>
    <x v="1"/>
    <n v="-234"/>
    <x v="0"/>
    <n v="57.307762557077623"/>
    <n v="0"/>
    <x v="0"/>
    <x v="0"/>
  </r>
  <r>
    <n v="43454"/>
    <x v="4"/>
    <x v="9"/>
    <x v="1"/>
    <x v="0"/>
    <x v="0"/>
    <x v="20"/>
    <x v="1"/>
    <x v="1"/>
    <s v="Mathematics"/>
    <x v="1"/>
    <x v="1"/>
    <x v="1"/>
    <x v="0"/>
    <x v="0"/>
    <n v="5448"/>
    <x v="0"/>
    <n v="41.75159817351598"/>
    <n v="30"/>
    <x v="4"/>
    <x v="0"/>
  </r>
  <r>
    <n v="43454"/>
    <x v="4"/>
    <x v="9"/>
    <x v="1"/>
    <x v="0"/>
    <x v="0"/>
    <x v="21"/>
    <x v="1"/>
    <x v="1"/>
    <s v="Mathematics"/>
    <x v="1"/>
    <x v="1"/>
    <x v="1"/>
    <x v="0"/>
    <x v="0"/>
    <n v="5448"/>
    <x v="0"/>
    <n v="41.75159817351598"/>
    <n v="30"/>
    <x v="4"/>
    <x v="0"/>
  </r>
  <r>
    <n v="44012"/>
    <x v="0"/>
    <x v="1"/>
    <x v="0"/>
    <x v="3"/>
    <x v="0"/>
    <x v="0"/>
    <x v="0"/>
    <x v="0"/>
    <s v="Non-Degree Seeking"/>
    <x v="0"/>
    <x v="0"/>
    <x v="0"/>
    <x v="0"/>
    <x v="0"/>
    <n v="462"/>
    <x v="0"/>
    <n v="55.403652968036525"/>
    <n v="0"/>
    <x v="0"/>
    <x v="0"/>
  </r>
  <r>
    <n v="44051"/>
    <x v="6"/>
    <x v="6"/>
    <x v="3"/>
    <x v="0"/>
    <x v="2"/>
    <x v="22"/>
    <x v="4"/>
    <x v="8"/>
    <s v="AS"/>
    <x v="1"/>
    <x v="0"/>
    <x v="0"/>
    <x v="0"/>
    <x v="0"/>
    <n v="93"/>
    <x v="0"/>
    <n v="56.412568306010925"/>
    <n v="242.01700000000002"/>
    <x v="0"/>
    <x v="0"/>
  </r>
  <r>
    <n v="44071"/>
    <x v="0"/>
    <x v="1"/>
    <x v="0"/>
    <x v="0"/>
    <x v="2"/>
    <x v="0"/>
    <x v="0"/>
    <x v="0"/>
    <s v="Non-Degree Seeking"/>
    <x v="0"/>
    <x v="0"/>
    <x v="0"/>
    <x v="0"/>
    <x v="0"/>
    <n v="648"/>
    <x v="0"/>
    <n v="54.894063926940639"/>
    <n v="0"/>
    <x v="0"/>
    <x v="0"/>
  </r>
  <r>
    <n v="44283"/>
    <x v="0"/>
    <x v="1"/>
    <x v="0"/>
    <x v="0"/>
    <x v="0"/>
    <x v="0"/>
    <x v="0"/>
    <x v="0"/>
    <s v="Non-Degree Seeking"/>
    <x v="0"/>
    <x v="0"/>
    <x v="0"/>
    <x v="0"/>
    <x v="0"/>
    <n v="32"/>
    <x v="0"/>
    <n v="56.579234972677597"/>
    <n v="0"/>
    <x v="0"/>
    <x v="0"/>
  </r>
  <r>
    <n v="44641"/>
    <x v="4"/>
    <x v="0"/>
    <x v="1"/>
    <x v="0"/>
    <x v="0"/>
    <x v="11"/>
    <x v="3"/>
    <x v="5"/>
    <s v="MPA"/>
    <x v="0"/>
    <x v="1"/>
    <x v="0"/>
    <x v="10"/>
    <x v="0"/>
    <n v="6247"/>
    <x v="0"/>
    <n v="39.56529680365297"/>
    <n v="21"/>
    <x v="2"/>
    <x v="1"/>
  </r>
  <r>
    <n v="44792"/>
    <x v="0"/>
    <x v="1"/>
    <x v="0"/>
    <x v="3"/>
    <x v="0"/>
    <x v="0"/>
    <x v="0"/>
    <x v="0"/>
    <s v="Non-Degree Seeking"/>
    <x v="0"/>
    <x v="0"/>
    <x v="0"/>
    <x v="0"/>
    <x v="0"/>
    <n v="2043"/>
    <x v="0"/>
    <n v="51.074885844748856"/>
    <n v="0"/>
    <x v="0"/>
    <x v="0"/>
  </r>
  <r>
    <n v="45063"/>
    <x v="0"/>
    <x v="2"/>
    <x v="0"/>
    <x v="0"/>
    <x v="0"/>
    <x v="0"/>
    <x v="0"/>
    <x v="0"/>
    <s v="Non-Degree Seeking"/>
    <x v="0"/>
    <x v="0"/>
    <x v="0"/>
    <x v="13"/>
    <x v="0"/>
    <n v="5092"/>
    <x v="0"/>
    <n v="42.726940639269401"/>
    <n v="0"/>
    <x v="0"/>
    <x v="1"/>
  </r>
  <r>
    <n v="45842"/>
    <x v="0"/>
    <x v="3"/>
    <x v="0"/>
    <x v="0"/>
    <x v="0"/>
    <x v="0"/>
    <x v="0"/>
    <x v="0"/>
    <s v="Non-Degree Seeking"/>
    <x v="0"/>
    <x v="0"/>
    <x v="0"/>
    <x v="8"/>
    <x v="0"/>
    <n v="4404"/>
    <x v="0"/>
    <n v="44.60928961748634"/>
    <n v="0"/>
    <x v="0"/>
    <x v="1"/>
  </r>
  <r>
    <n v="46261"/>
    <x v="0"/>
    <x v="1"/>
    <x v="0"/>
    <x v="0"/>
    <x v="0"/>
    <x v="0"/>
    <x v="0"/>
    <x v="0"/>
    <s v="Non-Degree Seeking"/>
    <x v="0"/>
    <x v="0"/>
    <x v="0"/>
    <x v="0"/>
    <x v="0"/>
    <n v="6266"/>
    <x v="0"/>
    <n v="39.513242009132419"/>
    <n v="0"/>
    <x v="0"/>
    <x v="0"/>
  </r>
  <r>
    <n v="46627"/>
    <x v="1"/>
    <x v="2"/>
    <x v="2"/>
    <x v="0"/>
    <x v="1"/>
    <x v="2"/>
    <x v="2"/>
    <x v="2"/>
    <s v="Non-UAS"/>
    <x v="0"/>
    <x v="0"/>
    <x v="0"/>
    <x v="9"/>
    <x v="0"/>
    <n v="5374"/>
    <x v="0"/>
    <n v="41.954337899543376"/>
    <n v="0"/>
    <x v="0"/>
    <x v="1"/>
  </r>
  <r>
    <n v="46976"/>
    <x v="4"/>
    <x v="10"/>
    <x v="1"/>
    <x v="0"/>
    <x v="0"/>
    <x v="23"/>
    <x v="1"/>
    <x v="1"/>
    <s v="Secondary Education"/>
    <x v="3"/>
    <x v="1"/>
    <x v="1"/>
    <x v="0"/>
    <x v="1"/>
    <n v="6547"/>
    <x v="0"/>
    <n v="38.743378995433787"/>
    <n v="12"/>
    <x v="4"/>
    <x v="0"/>
  </r>
  <r>
    <n v="47013"/>
    <x v="7"/>
    <x v="0"/>
    <x v="2"/>
    <x v="0"/>
    <x v="1"/>
    <x v="2"/>
    <x v="2"/>
    <x v="2"/>
    <s v="Non-UAS"/>
    <x v="0"/>
    <x v="0"/>
    <x v="0"/>
    <x v="8"/>
    <x v="0"/>
    <n v="6597"/>
    <x v="0"/>
    <n v="38.606392694063928"/>
    <n v="16"/>
    <x v="0"/>
    <x v="1"/>
  </r>
  <r>
    <n v="47552"/>
    <x v="3"/>
    <x v="0"/>
    <x v="3"/>
    <x v="0"/>
    <x v="0"/>
    <x v="7"/>
    <x v="3"/>
    <x v="4"/>
    <s v="BBA"/>
    <x v="0"/>
    <x v="1"/>
    <x v="0"/>
    <x v="0"/>
    <x v="0"/>
    <n v="4261"/>
    <x v="0"/>
    <n v="45.000913242009133"/>
    <n v="164.34800000000001"/>
    <x v="1"/>
    <x v="0"/>
  </r>
  <r>
    <n v="47552"/>
    <x v="3"/>
    <x v="0"/>
    <x v="3"/>
    <x v="0"/>
    <x v="0"/>
    <x v="10"/>
    <x v="3"/>
    <x v="3"/>
    <s v="BBA"/>
    <x v="0"/>
    <x v="1"/>
    <x v="0"/>
    <x v="0"/>
    <x v="0"/>
    <n v="4261"/>
    <x v="0"/>
    <n v="45.000913242009133"/>
    <n v="164.34800000000001"/>
    <x v="1"/>
    <x v="0"/>
  </r>
  <r>
    <n v="49271"/>
    <x v="1"/>
    <x v="2"/>
    <x v="2"/>
    <x v="0"/>
    <x v="1"/>
    <x v="2"/>
    <x v="2"/>
    <x v="2"/>
    <s v="Non-UAS"/>
    <x v="0"/>
    <x v="0"/>
    <x v="0"/>
    <x v="0"/>
    <x v="0"/>
    <n v="5997"/>
    <x v="0"/>
    <n v="40.248633879781423"/>
    <n v="0"/>
    <x v="0"/>
    <x v="0"/>
  </r>
  <r>
    <n v="49784"/>
    <x v="3"/>
    <x v="0"/>
    <x v="3"/>
    <x v="0"/>
    <x v="0"/>
    <x v="13"/>
    <x v="4"/>
    <x v="6"/>
    <s v="AA"/>
    <x v="0"/>
    <x v="0"/>
    <x v="0"/>
    <x v="14"/>
    <x v="1"/>
    <n v="5507"/>
    <x v="0"/>
    <n v="41.589954337899542"/>
    <n v="63"/>
    <x v="3"/>
    <x v="0"/>
  </r>
  <r>
    <n v="51238"/>
    <x v="4"/>
    <x v="0"/>
    <x v="1"/>
    <x v="0"/>
    <x v="0"/>
    <x v="11"/>
    <x v="3"/>
    <x v="5"/>
    <s v="MPA"/>
    <x v="0"/>
    <x v="1"/>
    <x v="0"/>
    <x v="0"/>
    <x v="0"/>
    <n v="6118"/>
    <x v="0"/>
    <n v="39.918032786885249"/>
    <n v="27"/>
    <x v="2"/>
    <x v="0"/>
  </r>
  <r>
    <n v="51328"/>
    <x v="8"/>
    <x v="10"/>
    <x v="2"/>
    <x v="0"/>
    <x v="1"/>
    <x v="2"/>
    <x v="2"/>
    <x v="2"/>
    <s v="Non-UAS"/>
    <x v="0"/>
    <x v="0"/>
    <x v="1"/>
    <x v="9"/>
    <x v="0"/>
    <n v="6875"/>
    <x v="0"/>
    <n v="37.844748858447488"/>
    <n v="3"/>
    <x v="0"/>
    <x v="1"/>
  </r>
  <r>
    <n v="51338"/>
    <x v="0"/>
    <x v="1"/>
    <x v="0"/>
    <x v="0"/>
    <x v="0"/>
    <x v="0"/>
    <x v="0"/>
    <x v="0"/>
    <s v="Non-Degree Seeking"/>
    <x v="0"/>
    <x v="0"/>
    <x v="0"/>
    <x v="0"/>
    <x v="0"/>
    <n v="5804"/>
    <x v="0"/>
    <n v="40.776255707762559"/>
    <n v="0"/>
    <x v="0"/>
    <x v="0"/>
  </r>
  <r>
    <n v="51371"/>
    <x v="4"/>
    <x v="10"/>
    <x v="1"/>
    <x v="0"/>
    <x v="0"/>
    <x v="24"/>
    <x v="1"/>
    <x v="1"/>
    <s v="Education Leadership"/>
    <x v="1"/>
    <x v="1"/>
    <x v="1"/>
    <x v="9"/>
    <x v="0"/>
    <n v="6167"/>
    <x v="0"/>
    <n v="39.784153005464482"/>
    <n v="12"/>
    <x v="4"/>
    <x v="1"/>
  </r>
  <r>
    <n v="51577"/>
    <x v="3"/>
    <x v="0"/>
    <x v="3"/>
    <x v="0"/>
    <x v="0"/>
    <x v="3"/>
    <x v="3"/>
    <x v="3"/>
    <s v="BBA"/>
    <x v="0"/>
    <x v="1"/>
    <x v="0"/>
    <x v="0"/>
    <x v="0"/>
    <n v="4411"/>
    <x v="0"/>
    <n v="44.590163934426229"/>
    <n v="64"/>
    <x v="3"/>
    <x v="0"/>
  </r>
  <r>
    <n v="53267"/>
    <x v="0"/>
    <x v="4"/>
    <x v="0"/>
    <x v="0"/>
    <x v="0"/>
    <x v="0"/>
    <x v="0"/>
    <x v="0"/>
    <s v="Non-Degree Seeking"/>
    <x v="0"/>
    <x v="0"/>
    <x v="0"/>
    <x v="5"/>
    <x v="0"/>
    <n v="6378"/>
    <x v="0"/>
    <n v="39.206392694063929"/>
    <n v="0"/>
    <x v="0"/>
    <x v="0"/>
  </r>
  <r>
    <n v="53787"/>
    <x v="0"/>
    <x v="3"/>
    <x v="0"/>
    <x v="0"/>
    <x v="0"/>
    <x v="0"/>
    <x v="0"/>
    <x v="0"/>
    <s v="Non-Degree Seeking"/>
    <x v="0"/>
    <x v="0"/>
    <x v="0"/>
    <x v="7"/>
    <x v="0"/>
    <n v="4069"/>
    <x v="0"/>
    <n v="45.526940639269405"/>
    <n v="0"/>
    <x v="0"/>
    <x v="1"/>
  </r>
  <r>
    <n v="58205"/>
    <x v="4"/>
    <x v="0"/>
    <x v="1"/>
    <x v="0"/>
    <x v="0"/>
    <x v="25"/>
    <x v="1"/>
    <x v="1"/>
    <s v="Special Education"/>
    <x v="3"/>
    <x v="1"/>
    <x v="0"/>
    <x v="0"/>
    <x v="1"/>
    <n v="792"/>
    <x v="0"/>
    <n v="54.499543378995433"/>
    <n v="27"/>
    <x v="2"/>
    <x v="0"/>
  </r>
  <r>
    <n v="62410"/>
    <x v="0"/>
    <x v="10"/>
    <x v="0"/>
    <x v="0"/>
    <x v="0"/>
    <x v="0"/>
    <x v="0"/>
    <x v="0"/>
    <s v="Non-Degree Seeking"/>
    <x v="0"/>
    <x v="0"/>
    <x v="1"/>
    <x v="0"/>
    <x v="0"/>
    <n v="-709"/>
    <x v="0"/>
    <n v="58.609132420091321"/>
    <n v="0"/>
    <x v="0"/>
    <x v="0"/>
  </r>
  <r>
    <n v="65192"/>
    <x v="5"/>
    <x v="0"/>
    <x v="2"/>
    <x v="0"/>
    <x v="1"/>
    <x v="2"/>
    <x v="2"/>
    <x v="2"/>
    <s v="Non-UAS"/>
    <x v="0"/>
    <x v="0"/>
    <x v="0"/>
    <x v="0"/>
    <x v="0"/>
    <n v="-650"/>
    <x v="0"/>
    <n v="58.447488584474883"/>
    <n v="0"/>
    <x v="0"/>
    <x v="0"/>
  </r>
  <r>
    <n v="65403"/>
    <x v="3"/>
    <x v="0"/>
    <x v="3"/>
    <x v="0"/>
    <x v="0"/>
    <x v="7"/>
    <x v="3"/>
    <x v="4"/>
    <s v="BBA"/>
    <x v="0"/>
    <x v="1"/>
    <x v="0"/>
    <x v="5"/>
    <x v="0"/>
    <n v="5875"/>
    <x v="0"/>
    <n v="40.581967213114751"/>
    <n v="147.72999999999999"/>
    <x v="1"/>
    <x v="0"/>
  </r>
  <r>
    <n v="65938"/>
    <x v="3"/>
    <x v="0"/>
    <x v="3"/>
    <x v="0"/>
    <x v="0"/>
    <x v="26"/>
    <x v="4"/>
    <x v="6"/>
    <s v="Art"/>
    <x v="2"/>
    <x v="0"/>
    <x v="0"/>
    <x v="12"/>
    <x v="1"/>
    <n v="5682"/>
    <x v="0"/>
    <n v="41.110502283105021"/>
    <n v="115"/>
    <x v="1"/>
    <x v="1"/>
  </r>
  <r>
    <n v="66461"/>
    <x v="0"/>
    <x v="1"/>
    <x v="0"/>
    <x v="0"/>
    <x v="0"/>
    <x v="0"/>
    <x v="0"/>
    <x v="0"/>
    <s v="Non-Degree Seeking"/>
    <x v="0"/>
    <x v="0"/>
    <x v="0"/>
    <x v="0"/>
    <x v="0"/>
    <n v="-1523"/>
    <x v="0"/>
    <n v="60.836529680365295"/>
    <n v="0"/>
    <x v="0"/>
    <x v="0"/>
  </r>
  <r>
    <n v="66479"/>
    <x v="0"/>
    <x v="1"/>
    <x v="0"/>
    <x v="0"/>
    <x v="0"/>
    <x v="0"/>
    <x v="0"/>
    <x v="0"/>
    <s v="Non-Degree Seeking"/>
    <x v="0"/>
    <x v="0"/>
    <x v="0"/>
    <x v="0"/>
    <x v="1"/>
    <n v="-2715"/>
    <x v="0"/>
    <n v="64.101092896174862"/>
    <n v="0"/>
    <x v="0"/>
    <x v="0"/>
  </r>
  <r>
    <n v="66826"/>
    <x v="0"/>
    <x v="1"/>
    <x v="0"/>
    <x v="0"/>
    <x v="0"/>
    <x v="0"/>
    <x v="0"/>
    <x v="0"/>
    <s v="Non-Degree Seeking"/>
    <x v="0"/>
    <x v="0"/>
    <x v="0"/>
    <x v="0"/>
    <x v="0"/>
    <n v="3725"/>
    <x v="0"/>
    <n v="46.469406392694061"/>
    <n v="0"/>
    <x v="0"/>
    <x v="0"/>
  </r>
  <r>
    <n v="68326"/>
    <x v="0"/>
    <x v="1"/>
    <x v="0"/>
    <x v="0"/>
    <x v="0"/>
    <x v="0"/>
    <x v="0"/>
    <x v="0"/>
    <s v="Non-Degree Seeking"/>
    <x v="0"/>
    <x v="0"/>
    <x v="0"/>
    <x v="0"/>
    <x v="0"/>
    <n v="1290"/>
    <x v="0"/>
    <n v="53.135159817351592"/>
    <n v="0"/>
    <x v="0"/>
    <x v="0"/>
  </r>
  <r>
    <n v="68999"/>
    <x v="3"/>
    <x v="0"/>
    <x v="3"/>
    <x v="0"/>
    <x v="0"/>
    <x v="7"/>
    <x v="3"/>
    <x v="4"/>
    <s v="BBA"/>
    <x v="0"/>
    <x v="1"/>
    <x v="0"/>
    <x v="0"/>
    <x v="0"/>
    <n v="6363"/>
    <x v="0"/>
    <n v="39.247488584474887"/>
    <n v="98"/>
    <x v="1"/>
    <x v="0"/>
  </r>
  <r>
    <n v="69253"/>
    <x v="4"/>
    <x v="10"/>
    <x v="1"/>
    <x v="0"/>
    <x v="0"/>
    <x v="23"/>
    <x v="1"/>
    <x v="1"/>
    <s v="Secondary Education"/>
    <x v="3"/>
    <x v="1"/>
    <x v="1"/>
    <x v="11"/>
    <x v="1"/>
    <n v="3682"/>
    <x v="0"/>
    <n v="46.587214611872142"/>
    <n v="12"/>
    <x v="4"/>
    <x v="1"/>
  </r>
  <r>
    <n v="69855"/>
    <x v="4"/>
    <x v="10"/>
    <x v="1"/>
    <x v="0"/>
    <x v="0"/>
    <x v="23"/>
    <x v="1"/>
    <x v="1"/>
    <s v="Secondary Education"/>
    <x v="3"/>
    <x v="1"/>
    <x v="1"/>
    <x v="0"/>
    <x v="1"/>
    <n v="5641"/>
    <x v="0"/>
    <n v="41.222831050228308"/>
    <n v="12"/>
    <x v="4"/>
    <x v="0"/>
  </r>
  <r>
    <n v="70366"/>
    <x v="0"/>
    <x v="0"/>
    <x v="0"/>
    <x v="2"/>
    <x v="2"/>
    <x v="0"/>
    <x v="0"/>
    <x v="0"/>
    <s v="Non-Degree Seeking"/>
    <x v="0"/>
    <x v="0"/>
    <x v="0"/>
    <x v="0"/>
    <x v="0"/>
    <n v="-1843"/>
    <x v="0"/>
    <n v="61.713242009132415"/>
    <n v="0"/>
    <x v="0"/>
    <x v="0"/>
  </r>
  <r>
    <n v="70398"/>
    <x v="3"/>
    <x v="1"/>
    <x v="3"/>
    <x v="0"/>
    <x v="0"/>
    <x v="13"/>
    <x v="4"/>
    <x v="6"/>
    <s v="AA"/>
    <x v="0"/>
    <x v="0"/>
    <x v="0"/>
    <x v="0"/>
    <x v="1"/>
    <n v="3982"/>
    <x v="0"/>
    <n v="45.765296803652966"/>
    <n v="81"/>
    <x v="3"/>
    <x v="0"/>
  </r>
  <r>
    <n v="71047"/>
    <x v="0"/>
    <x v="2"/>
    <x v="0"/>
    <x v="2"/>
    <x v="2"/>
    <x v="0"/>
    <x v="0"/>
    <x v="0"/>
    <s v="Non-Degree Seeking"/>
    <x v="0"/>
    <x v="0"/>
    <x v="0"/>
    <x v="0"/>
    <x v="0"/>
    <n v="-3129"/>
    <x v="0"/>
    <n v="65.233789954337894"/>
    <n v="0"/>
    <x v="0"/>
    <x v="0"/>
  </r>
  <r>
    <n v="71570"/>
    <x v="7"/>
    <x v="0"/>
    <x v="2"/>
    <x v="0"/>
    <x v="1"/>
    <x v="2"/>
    <x v="2"/>
    <x v="2"/>
    <s v="Non-UAS"/>
    <x v="0"/>
    <x v="0"/>
    <x v="0"/>
    <x v="6"/>
    <x v="0"/>
    <n v="5353"/>
    <x v="0"/>
    <n v="42.011872146118719"/>
    <n v="138"/>
    <x v="0"/>
    <x v="0"/>
  </r>
  <r>
    <n v="73266"/>
    <x v="5"/>
    <x v="3"/>
    <x v="2"/>
    <x v="0"/>
    <x v="1"/>
    <x v="2"/>
    <x v="2"/>
    <x v="2"/>
    <s v="Non-UAS"/>
    <x v="0"/>
    <x v="0"/>
    <x v="0"/>
    <x v="0"/>
    <x v="1"/>
    <n v="3729"/>
    <x v="0"/>
    <n v="46.458447488584476"/>
    <n v="0"/>
    <x v="0"/>
    <x v="0"/>
  </r>
  <r>
    <n v="73267"/>
    <x v="0"/>
    <x v="3"/>
    <x v="0"/>
    <x v="0"/>
    <x v="0"/>
    <x v="0"/>
    <x v="0"/>
    <x v="0"/>
    <s v="Non-Degree Seeking"/>
    <x v="0"/>
    <x v="0"/>
    <x v="0"/>
    <x v="0"/>
    <x v="0"/>
    <n v="3723"/>
    <x v="0"/>
    <n v="46.474885844748854"/>
    <n v="0"/>
    <x v="0"/>
    <x v="0"/>
  </r>
  <r>
    <n v="77084"/>
    <x v="0"/>
    <x v="3"/>
    <x v="0"/>
    <x v="0"/>
    <x v="0"/>
    <x v="0"/>
    <x v="0"/>
    <x v="0"/>
    <s v="Non-Degree Seeking"/>
    <x v="0"/>
    <x v="0"/>
    <x v="0"/>
    <x v="8"/>
    <x v="1"/>
    <n v="4846"/>
    <x v="0"/>
    <n v="43.400913242009132"/>
    <n v="0"/>
    <x v="0"/>
    <x v="1"/>
  </r>
  <r>
    <n v="77148"/>
    <x v="7"/>
    <x v="3"/>
    <x v="2"/>
    <x v="0"/>
    <x v="1"/>
    <x v="2"/>
    <x v="2"/>
    <x v="2"/>
    <s v="Non-UAS"/>
    <x v="0"/>
    <x v="0"/>
    <x v="0"/>
    <x v="8"/>
    <x v="0"/>
    <n v="1081"/>
    <x v="0"/>
    <n v="53.707762557077622"/>
    <n v="225"/>
    <x v="0"/>
    <x v="1"/>
  </r>
  <r>
    <n v="77708"/>
    <x v="1"/>
    <x v="0"/>
    <x v="2"/>
    <x v="0"/>
    <x v="1"/>
    <x v="2"/>
    <x v="2"/>
    <x v="2"/>
    <s v="Non-UAS"/>
    <x v="0"/>
    <x v="0"/>
    <x v="0"/>
    <x v="9"/>
    <x v="0"/>
    <n v="1591"/>
    <x v="0"/>
    <n v="52.311475409836063"/>
    <n v="0"/>
    <x v="0"/>
    <x v="1"/>
  </r>
  <r>
    <n v="78341"/>
    <x v="0"/>
    <x v="3"/>
    <x v="0"/>
    <x v="0"/>
    <x v="0"/>
    <x v="0"/>
    <x v="0"/>
    <x v="0"/>
    <s v="Non-Degree Seeking"/>
    <x v="0"/>
    <x v="0"/>
    <x v="0"/>
    <x v="8"/>
    <x v="0"/>
    <n v="2297"/>
    <x v="0"/>
    <n v="50.378995433789953"/>
    <n v="0"/>
    <x v="0"/>
    <x v="1"/>
  </r>
  <r>
    <n v="78947"/>
    <x v="0"/>
    <x v="3"/>
    <x v="0"/>
    <x v="0"/>
    <x v="0"/>
    <x v="0"/>
    <x v="0"/>
    <x v="0"/>
    <s v="Non-Degree Seeking"/>
    <x v="0"/>
    <x v="0"/>
    <x v="0"/>
    <x v="8"/>
    <x v="0"/>
    <n v="3241"/>
    <x v="0"/>
    <n v="47.795081967213115"/>
    <n v="0"/>
    <x v="0"/>
    <x v="1"/>
  </r>
  <r>
    <n v="79040"/>
    <x v="0"/>
    <x v="0"/>
    <x v="0"/>
    <x v="0"/>
    <x v="3"/>
    <x v="0"/>
    <x v="0"/>
    <x v="0"/>
    <s v="Non-Degree Seeking"/>
    <x v="0"/>
    <x v="0"/>
    <x v="0"/>
    <x v="0"/>
    <x v="1"/>
    <n v="-1072"/>
    <x v="0"/>
    <n v="59.603652968036528"/>
    <n v="0"/>
    <x v="0"/>
    <x v="0"/>
  </r>
  <r>
    <n v="79448"/>
    <x v="0"/>
    <x v="1"/>
    <x v="0"/>
    <x v="0"/>
    <x v="0"/>
    <x v="0"/>
    <x v="0"/>
    <x v="0"/>
    <s v="Non-Degree Seeking"/>
    <x v="0"/>
    <x v="0"/>
    <x v="0"/>
    <x v="0"/>
    <x v="1"/>
    <n v="1833"/>
    <x v="0"/>
    <n v="51.650228310502278"/>
    <n v="0"/>
    <x v="0"/>
    <x v="0"/>
  </r>
  <r>
    <n v="80792"/>
    <x v="4"/>
    <x v="10"/>
    <x v="1"/>
    <x v="0"/>
    <x v="0"/>
    <x v="24"/>
    <x v="1"/>
    <x v="1"/>
    <s v="Education Leadership"/>
    <x v="1"/>
    <x v="1"/>
    <x v="1"/>
    <x v="13"/>
    <x v="1"/>
    <n v="3799"/>
    <x v="0"/>
    <n v="46.266666666666666"/>
    <n v="12"/>
    <x v="4"/>
    <x v="1"/>
  </r>
  <r>
    <n v="82701"/>
    <x v="5"/>
    <x v="0"/>
    <x v="2"/>
    <x v="0"/>
    <x v="1"/>
    <x v="2"/>
    <x v="2"/>
    <x v="2"/>
    <s v="Non-UAS"/>
    <x v="0"/>
    <x v="0"/>
    <x v="0"/>
    <x v="0"/>
    <x v="0"/>
    <n v="-4277"/>
    <x v="0"/>
    <n v="68.377049180327873"/>
    <n v="0"/>
    <x v="0"/>
    <x v="0"/>
  </r>
  <r>
    <n v="83420"/>
    <x v="4"/>
    <x v="3"/>
    <x v="1"/>
    <x v="0"/>
    <x v="0"/>
    <x v="4"/>
    <x v="1"/>
    <x v="1"/>
    <s v="GR Elementary Education"/>
    <x v="1"/>
    <x v="1"/>
    <x v="0"/>
    <x v="0"/>
    <x v="1"/>
    <n v="7597"/>
    <x v="0"/>
    <n v="35.868852459016395"/>
    <n v="3"/>
    <x v="4"/>
    <x v="0"/>
  </r>
  <r>
    <n v="83420"/>
    <x v="4"/>
    <x v="3"/>
    <x v="1"/>
    <x v="0"/>
    <x v="0"/>
    <x v="5"/>
    <x v="1"/>
    <x v="1"/>
    <s v="UG Elementary Education"/>
    <x v="2"/>
    <x v="1"/>
    <x v="0"/>
    <x v="0"/>
    <x v="1"/>
    <n v="7597"/>
    <x v="0"/>
    <n v="35.868852459016395"/>
    <n v="3"/>
    <x v="4"/>
    <x v="0"/>
  </r>
  <r>
    <n v="85680"/>
    <x v="4"/>
    <x v="3"/>
    <x v="1"/>
    <x v="0"/>
    <x v="0"/>
    <x v="27"/>
    <x v="1"/>
    <x v="1"/>
    <s v="Special Education"/>
    <x v="0"/>
    <x v="1"/>
    <x v="0"/>
    <x v="0"/>
    <x v="0"/>
    <n v="35"/>
    <x v="0"/>
    <n v="56.571038251366119"/>
    <n v="9"/>
    <x v="2"/>
    <x v="0"/>
  </r>
  <r>
    <n v="85680"/>
    <x v="4"/>
    <x v="3"/>
    <x v="1"/>
    <x v="0"/>
    <x v="0"/>
    <x v="28"/>
    <x v="1"/>
    <x v="1"/>
    <s v="Special Education"/>
    <x v="0"/>
    <x v="1"/>
    <x v="0"/>
    <x v="0"/>
    <x v="0"/>
    <n v="35"/>
    <x v="0"/>
    <n v="56.571038251366119"/>
    <n v="9"/>
    <x v="2"/>
    <x v="0"/>
  </r>
  <r>
    <n v="87270"/>
    <x v="4"/>
    <x v="0"/>
    <x v="1"/>
    <x v="0"/>
    <x v="0"/>
    <x v="27"/>
    <x v="1"/>
    <x v="1"/>
    <s v="Special Education"/>
    <x v="0"/>
    <x v="1"/>
    <x v="0"/>
    <x v="0"/>
    <x v="0"/>
    <n v="-1559"/>
    <x v="0"/>
    <n v="60.935159817351597"/>
    <n v="3"/>
    <x v="2"/>
    <x v="0"/>
  </r>
  <r>
    <n v="87270"/>
    <x v="4"/>
    <x v="0"/>
    <x v="1"/>
    <x v="0"/>
    <x v="0"/>
    <x v="28"/>
    <x v="1"/>
    <x v="1"/>
    <s v="Special Education"/>
    <x v="0"/>
    <x v="1"/>
    <x v="0"/>
    <x v="0"/>
    <x v="0"/>
    <n v="-1559"/>
    <x v="0"/>
    <n v="60.935159817351597"/>
    <n v="3"/>
    <x v="2"/>
    <x v="0"/>
  </r>
  <r>
    <n v="89883"/>
    <x v="0"/>
    <x v="1"/>
    <x v="0"/>
    <x v="0"/>
    <x v="0"/>
    <x v="0"/>
    <x v="0"/>
    <x v="0"/>
    <s v="Non-Degree Seeking"/>
    <x v="0"/>
    <x v="0"/>
    <x v="0"/>
    <x v="0"/>
    <x v="1"/>
    <n v="1724"/>
    <x v="0"/>
    <n v="51.948087431693992"/>
    <n v="0"/>
    <x v="0"/>
    <x v="0"/>
  </r>
  <r>
    <n v="92145"/>
    <x v="0"/>
    <x v="0"/>
    <x v="0"/>
    <x v="0"/>
    <x v="0"/>
    <x v="0"/>
    <x v="0"/>
    <x v="0"/>
    <s v="Non-Degree Seeking"/>
    <x v="0"/>
    <x v="0"/>
    <x v="0"/>
    <x v="0"/>
    <x v="1"/>
    <n v="-2231"/>
    <x v="0"/>
    <n v="62.776255707762552"/>
    <n v="0"/>
    <x v="0"/>
    <x v="0"/>
  </r>
  <r>
    <n v="92491"/>
    <x v="3"/>
    <x v="6"/>
    <x v="3"/>
    <x v="0"/>
    <x v="2"/>
    <x v="29"/>
    <x v="5"/>
    <x v="7"/>
    <s v="Health Sciences"/>
    <x v="0"/>
    <x v="1"/>
    <x v="0"/>
    <x v="0"/>
    <x v="0"/>
    <n v="4086"/>
    <x v="0"/>
    <n v="45.480365296803647"/>
    <n v="156.5"/>
    <x v="1"/>
    <x v="0"/>
  </r>
  <r>
    <n v="93156"/>
    <x v="0"/>
    <x v="2"/>
    <x v="0"/>
    <x v="2"/>
    <x v="2"/>
    <x v="0"/>
    <x v="0"/>
    <x v="0"/>
    <s v="Non-Degree Seeking"/>
    <x v="0"/>
    <x v="0"/>
    <x v="0"/>
    <x v="1"/>
    <x v="0"/>
    <n v="-5428"/>
    <x v="0"/>
    <n v="71.529680365296798"/>
    <n v="0"/>
    <x v="0"/>
    <x v="1"/>
  </r>
  <r>
    <n v="93499"/>
    <x v="0"/>
    <x v="9"/>
    <x v="0"/>
    <x v="2"/>
    <x v="2"/>
    <x v="0"/>
    <x v="0"/>
    <x v="0"/>
    <s v="Non-Degree Seeking"/>
    <x v="0"/>
    <x v="0"/>
    <x v="0"/>
    <x v="0"/>
    <x v="1"/>
    <n v="-2772"/>
    <x v="0"/>
    <n v="64.256830601092901"/>
    <n v="0"/>
    <x v="0"/>
    <x v="0"/>
  </r>
  <r>
    <n v="93562"/>
    <x v="0"/>
    <x v="2"/>
    <x v="0"/>
    <x v="0"/>
    <x v="2"/>
    <x v="0"/>
    <x v="0"/>
    <x v="0"/>
    <s v="Non-Degree Seeking"/>
    <x v="0"/>
    <x v="0"/>
    <x v="0"/>
    <x v="1"/>
    <x v="0"/>
    <n v="-6711"/>
    <x v="0"/>
    <n v="75.042009132420091"/>
    <n v="0"/>
    <x v="0"/>
    <x v="1"/>
  </r>
  <r>
    <n v="94235"/>
    <x v="3"/>
    <x v="3"/>
    <x v="3"/>
    <x v="0"/>
    <x v="2"/>
    <x v="30"/>
    <x v="5"/>
    <x v="9"/>
    <s v="Law Enforcement"/>
    <x v="2"/>
    <x v="1"/>
    <x v="0"/>
    <x v="0"/>
    <x v="1"/>
    <n v="4556"/>
    <x v="0"/>
    <n v="44.193989071038253"/>
    <n v="60"/>
    <x v="3"/>
    <x v="0"/>
  </r>
  <r>
    <n v="94582"/>
    <x v="4"/>
    <x v="8"/>
    <x v="1"/>
    <x v="0"/>
    <x v="0"/>
    <x v="4"/>
    <x v="1"/>
    <x v="1"/>
    <s v="GR Elementary Education"/>
    <x v="1"/>
    <x v="1"/>
    <x v="0"/>
    <x v="0"/>
    <x v="0"/>
    <n v="3717"/>
    <x v="0"/>
    <n v="46.49132420091324"/>
    <n v="7"/>
    <x v="2"/>
    <x v="0"/>
  </r>
  <r>
    <n v="94582"/>
    <x v="4"/>
    <x v="8"/>
    <x v="1"/>
    <x v="0"/>
    <x v="0"/>
    <x v="5"/>
    <x v="1"/>
    <x v="1"/>
    <s v="UG Elementary Education"/>
    <x v="2"/>
    <x v="1"/>
    <x v="0"/>
    <x v="0"/>
    <x v="0"/>
    <n v="3717"/>
    <x v="0"/>
    <n v="46.49132420091324"/>
    <n v="7"/>
    <x v="2"/>
    <x v="0"/>
  </r>
  <r>
    <n v="96409"/>
    <x v="0"/>
    <x v="0"/>
    <x v="0"/>
    <x v="0"/>
    <x v="0"/>
    <x v="0"/>
    <x v="0"/>
    <x v="0"/>
    <s v="Non-Degree Seeking"/>
    <x v="0"/>
    <x v="0"/>
    <x v="0"/>
    <x v="0"/>
    <x v="0"/>
    <n v="2440"/>
    <x v="0"/>
    <n v="49.98721461187214"/>
    <n v="0"/>
    <x v="0"/>
    <x v="0"/>
  </r>
  <r>
    <n v="96498"/>
    <x v="5"/>
    <x v="0"/>
    <x v="2"/>
    <x v="0"/>
    <x v="1"/>
    <x v="2"/>
    <x v="2"/>
    <x v="2"/>
    <s v="Non-UAS"/>
    <x v="0"/>
    <x v="0"/>
    <x v="0"/>
    <x v="0"/>
    <x v="1"/>
    <n v="1541"/>
    <x v="0"/>
    <n v="52.448087431693992"/>
    <n v="0"/>
    <x v="0"/>
    <x v="0"/>
  </r>
  <r>
    <n v="98389"/>
    <x v="0"/>
    <x v="6"/>
    <x v="0"/>
    <x v="0"/>
    <x v="0"/>
    <x v="0"/>
    <x v="0"/>
    <x v="0"/>
    <s v="Non-Degree Seeking"/>
    <x v="0"/>
    <x v="0"/>
    <x v="0"/>
    <x v="0"/>
    <x v="1"/>
    <n v="3046"/>
    <x v="0"/>
    <n v="48.327868852459019"/>
    <n v="0"/>
    <x v="0"/>
    <x v="0"/>
  </r>
  <r>
    <n v="100200"/>
    <x v="3"/>
    <x v="2"/>
    <x v="3"/>
    <x v="0"/>
    <x v="0"/>
    <x v="16"/>
    <x v="4"/>
    <x v="6"/>
    <s v="BLA"/>
    <x v="2"/>
    <x v="0"/>
    <x v="0"/>
    <x v="0"/>
    <x v="0"/>
    <n v="-3198"/>
    <x v="0"/>
    <n v="65.422831050228311"/>
    <n v="132.173"/>
    <x v="1"/>
    <x v="0"/>
  </r>
  <r>
    <n v="100830"/>
    <x v="0"/>
    <x v="0"/>
    <x v="0"/>
    <x v="2"/>
    <x v="2"/>
    <x v="0"/>
    <x v="0"/>
    <x v="0"/>
    <s v="Non-Degree Seeking"/>
    <x v="0"/>
    <x v="0"/>
    <x v="0"/>
    <x v="0"/>
    <x v="0"/>
    <n v="857"/>
    <x v="0"/>
    <n v="54.321461187214609"/>
    <n v="0"/>
    <x v="0"/>
    <x v="0"/>
  </r>
  <r>
    <n v="100968"/>
    <x v="4"/>
    <x v="3"/>
    <x v="1"/>
    <x v="0"/>
    <x v="0"/>
    <x v="27"/>
    <x v="1"/>
    <x v="1"/>
    <s v="Special Education"/>
    <x v="0"/>
    <x v="1"/>
    <x v="0"/>
    <x v="0"/>
    <x v="0"/>
    <n v="3218"/>
    <x v="0"/>
    <n v="47.857923497267763"/>
    <n v="9"/>
    <x v="2"/>
    <x v="0"/>
  </r>
  <r>
    <n v="100968"/>
    <x v="4"/>
    <x v="3"/>
    <x v="1"/>
    <x v="0"/>
    <x v="0"/>
    <x v="28"/>
    <x v="1"/>
    <x v="1"/>
    <s v="Special Education"/>
    <x v="0"/>
    <x v="1"/>
    <x v="0"/>
    <x v="0"/>
    <x v="0"/>
    <n v="3218"/>
    <x v="0"/>
    <n v="47.857923497267763"/>
    <n v="9"/>
    <x v="2"/>
    <x v="0"/>
  </r>
  <r>
    <n v="101076"/>
    <x v="0"/>
    <x v="1"/>
    <x v="0"/>
    <x v="0"/>
    <x v="0"/>
    <x v="0"/>
    <x v="0"/>
    <x v="0"/>
    <s v="Non-Degree Seeking"/>
    <x v="0"/>
    <x v="0"/>
    <x v="0"/>
    <x v="0"/>
    <x v="1"/>
    <n v="1524"/>
    <x v="0"/>
    <n v="52.494535519125684"/>
    <n v="0"/>
    <x v="0"/>
    <x v="0"/>
  </r>
  <r>
    <n v="101503"/>
    <x v="0"/>
    <x v="0"/>
    <x v="0"/>
    <x v="0"/>
    <x v="0"/>
    <x v="0"/>
    <x v="0"/>
    <x v="0"/>
    <s v="Non-Degree Seeking"/>
    <x v="0"/>
    <x v="0"/>
    <x v="0"/>
    <x v="0"/>
    <x v="0"/>
    <n v="6659"/>
    <x v="0"/>
    <n v="38.436529680365297"/>
    <n v="0"/>
    <x v="0"/>
    <x v="0"/>
  </r>
  <r>
    <n v="102513"/>
    <x v="0"/>
    <x v="0"/>
    <x v="0"/>
    <x v="0"/>
    <x v="0"/>
    <x v="0"/>
    <x v="0"/>
    <x v="0"/>
    <s v="Non-Degree Seeking"/>
    <x v="0"/>
    <x v="0"/>
    <x v="0"/>
    <x v="0"/>
    <x v="1"/>
    <n v="97"/>
    <x v="0"/>
    <n v="56.401639344262293"/>
    <n v="0"/>
    <x v="0"/>
    <x v="0"/>
  </r>
  <r>
    <n v="103685"/>
    <x v="0"/>
    <x v="1"/>
    <x v="0"/>
    <x v="0"/>
    <x v="0"/>
    <x v="0"/>
    <x v="0"/>
    <x v="0"/>
    <s v="Non-Degree Seeking"/>
    <x v="0"/>
    <x v="0"/>
    <x v="0"/>
    <x v="0"/>
    <x v="1"/>
    <n v="2612"/>
    <x v="0"/>
    <n v="49.515981735159812"/>
    <n v="0"/>
    <x v="0"/>
    <x v="0"/>
  </r>
  <r>
    <n v="104305"/>
    <x v="5"/>
    <x v="4"/>
    <x v="2"/>
    <x v="0"/>
    <x v="1"/>
    <x v="2"/>
    <x v="2"/>
    <x v="2"/>
    <s v="Non-UAS"/>
    <x v="0"/>
    <x v="0"/>
    <x v="0"/>
    <x v="15"/>
    <x v="1"/>
    <n v="4563"/>
    <x v="0"/>
    <n v="44.174863387978142"/>
    <n v="0"/>
    <x v="0"/>
    <x v="0"/>
  </r>
  <r>
    <n v="107038"/>
    <x v="3"/>
    <x v="3"/>
    <x v="3"/>
    <x v="0"/>
    <x v="2"/>
    <x v="31"/>
    <x v="5"/>
    <x v="7"/>
    <s v="Health Sciences"/>
    <x v="1"/>
    <x v="1"/>
    <x v="0"/>
    <x v="0"/>
    <x v="0"/>
    <n v="2527"/>
    <x v="0"/>
    <n v="49.74885844748858"/>
    <n v="29"/>
    <x v="5"/>
    <x v="0"/>
  </r>
  <r>
    <n v="107729"/>
    <x v="3"/>
    <x v="3"/>
    <x v="3"/>
    <x v="0"/>
    <x v="0"/>
    <x v="32"/>
    <x v="4"/>
    <x v="10"/>
    <s v="Social Science"/>
    <x v="1"/>
    <x v="0"/>
    <x v="0"/>
    <x v="0"/>
    <x v="0"/>
    <n v="7170"/>
    <x v="0"/>
    <n v="37.036529680365298"/>
    <n v="36"/>
    <x v="6"/>
    <x v="0"/>
  </r>
  <r>
    <n v="108067"/>
    <x v="4"/>
    <x v="0"/>
    <x v="1"/>
    <x v="0"/>
    <x v="0"/>
    <x v="11"/>
    <x v="3"/>
    <x v="5"/>
    <s v="MPA"/>
    <x v="0"/>
    <x v="1"/>
    <x v="0"/>
    <x v="0"/>
    <x v="1"/>
    <n v="5466"/>
    <x v="0"/>
    <n v="41.702283105022829"/>
    <n v="30"/>
    <x v="2"/>
    <x v="0"/>
  </r>
  <r>
    <n v="109566"/>
    <x v="0"/>
    <x v="2"/>
    <x v="0"/>
    <x v="2"/>
    <x v="2"/>
    <x v="0"/>
    <x v="0"/>
    <x v="0"/>
    <s v="Non-Degree Seeking"/>
    <x v="0"/>
    <x v="0"/>
    <x v="0"/>
    <x v="13"/>
    <x v="0"/>
    <n v="-8335"/>
    <x v="0"/>
    <n v="79.48858447488584"/>
    <n v="0"/>
    <x v="0"/>
    <x v="1"/>
  </r>
  <r>
    <n v="109735"/>
    <x v="0"/>
    <x v="0"/>
    <x v="0"/>
    <x v="0"/>
    <x v="0"/>
    <x v="0"/>
    <x v="0"/>
    <x v="0"/>
    <s v="Non-Degree Seeking"/>
    <x v="0"/>
    <x v="0"/>
    <x v="0"/>
    <x v="0"/>
    <x v="0"/>
    <n v="4390"/>
    <x v="0"/>
    <n v="44.647540983606561"/>
    <n v="0"/>
    <x v="0"/>
    <x v="0"/>
  </r>
  <r>
    <n v="110420"/>
    <x v="4"/>
    <x v="10"/>
    <x v="1"/>
    <x v="0"/>
    <x v="0"/>
    <x v="24"/>
    <x v="1"/>
    <x v="1"/>
    <s v="Education Leadership"/>
    <x v="1"/>
    <x v="1"/>
    <x v="1"/>
    <x v="0"/>
    <x v="1"/>
    <n v="325"/>
    <x v="0"/>
    <n v="55.778688524590166"/>
    <n v="12"/>
    <x v="4"/>
    <x v="0"/>
  </r>
  <r>
    <n v="110597"/>
    <x v="0"/>
    <x v="2"/>
    <x v="0"/>
    <x v="0"/>
    <x v="0"/>
    <x v="0"/>
    <x v="0"/>
    <x v="0"/>
    <s v="Non-Degree Seeking"/>
    <x v="0"/>
    <x v="0"/>
    <x v="0"/>
    <x v="0"/>
    <x v="0"/>
    <n v="-2652"/>
    <x v="0"/>
    <n v="63.928961748633881"/>
    <n v="0"/>
    <x v="0"/>
    <x v="0"/>
  </r>
  <r>
    <n v="111353"/>
    <x v="0"/>
    <x v="10"/>
    <x v="0"/>
    <x v="0"/>
    <x v="0"/>
    <x v="0"/>
    <x v="0"/>
    <x v="0"/>
    <s v="Non-Degree Seeking"/>
    <x v="0"/>
    <x v="0"/>
    <x v="1"/>
    <x v="0"/>
    <x v="1"/>
    <n v="7393"/>
    <x v="0"/>
    <n v="36.42622950819672"/>
    <n v="0"/>
    <x v="0"/>
    <x v="0"/>
  </r>
  <r>
    <n v="111375"/>
    <x v="3"/>
    <x v="0"/>
    <x v="3"/>
    <x v="0"/>
    <x v="2"/>
    <x v="14"/>
    <x v="5"/>
    <x v="7"/>
    <s v="Health Sciences"/>
    <x v="0"/>
    <x v="1"/>
    <x v="0"/>
    <x v="16"/>
    <x v="0"/>
    <n v="7438"/>
    <x v="0"/>
    <n v="36.303278688524593"/>
    <n v="46"/>
    <x v="6"/>
    <x v="1"/>
  </r>
  <r>
    <n v="112291"/>
    <x v="5"/>
    <x v="1"/>
    <x v="2"/>
    <x v="0"/>
    <x v="1"/>
    <x v="2"/>
    <x v="2"/>
    <x v="2"/>
    <s v="Non-UAS"/>
    <x v="0"/>
    <x v="0"/>
    <x v="0"/>
    <x v="0"/>
    <x v="0"/>
    <n v="6695"/>
    <x v="0"/>
    <n v="38.337899543378995"/>
    <n v="0"/>
    <x v="0"/>
    <x v="0"/>
  </r>
  <r>
    <n v="113159"/>
    <x v="3"/>
    <x v="0"/>
    <x v="3"/>
    <x v="0"/>
    <x v="0"/>
    <x v="33"/>
    <x v="4"/>
    <x v="11"/>
    <s v="Mathematics"/>
    <x v="2"/>
    <x v="0"/>
    <x v="0"/>
    <x v="11"/>
    <x v="1"/>
    <n v="2685"/>
    <x v="0"/>
    <n v="49.315981735159816"/>
    <n v="123"/>
    <x v="1"/>
    <x v="1"/>
  </r>
  <r>
    <n v="113159"/>
    <x v="3"/>
    <x v="0"/>
    <x v="3"/>
    <x v="0"/>
    <x v="0"/>
    <x v="34"/>
    <x v="4"/>
    <x v="11"/>
    <s v="Pre-Engineering"/>
    <x v="2"/>
    <x v="0"/>
    <x v="0"/>
    <x v="11"/>
    <x v="1"/>
    <n v="2685"/>
    <x v="0"/>
    <n v="49.315981735159816"/>
    <n v="123"/>
    <x v="1"/>
    <x v="1"/>
  </r>
  <r>
    <n v="113897"/>
    <x v="4"/>
    <x v="3"/>
    <x v="1"/>
    <x v="0"/>
    <x v="0"/>
    <x v="4"/>
    <x v="1"/>
    <x v="1"/>
    <s v="GR Elementary Education"/>
    <x v="1"/>
    <x v="1"/>
    <x v="0"/>
    <x v="0"/>
    <x v="0"/>
    <n v="6241"/>
    <x v="0"/>
    <n v="39.581735159817349"/>
    <n v="3"/>
    <x v="2"/>
    <x v="0"/>
  </r>
  <r>
    <n v="113897"/>
    <x v="4"/>
    <x v="3"/>
    <x v="1"/>
    <x v="0"/>
    <x v="0"/>
    <x v="5"/>
    <x v="1"/>
    <x v="1"/>
    <s v="UG Elementary Education"/>
    <x v="2"/>
    <x v="1"/>
    <x v="0"/>
    <x v="0"/>
    <x v="0"/>
    <n v="6241"/>
    <x v="0"/>
    <n v="39.581735159817349"/>
    <n v="3"/>
    <x v="2"/>
    <x v="0"/>
  </r>
  <r>
    <n v="114402"/>
    <x v="0"/>
    <x v="0"/>
    <x v="0"/>
    <x v="3"/>
    <x v="0"/>
    <x v="0"/>
    <x v="0"/>
    <x v="0"/>
    <s v="Non-Degree Seeking"/>
    <x v="0"/>
    <x v="0"/>
    <x v="0"/>
    <x v="0"/>
    <x v="0"/>
    <n v="2704"/>
    <x v="0"/>
    <n v="49.263926940639266"/>
    <n v="0"/>
    <x v="0"/>
    <x v="0"/>
  </r>
  <r>
    <n v="115981"/>
    <x v="3"/>
    <x v="0"/>
    <x v="3"/>
    <x v="0"/>
    <x v="0"/>
    <x v="35"/>
    <x v="5"/>
    <x v="7"/>
    <s v="Health Sciences"/>
    <x v="2"/>
    <x v="1"/>
    <x v="0"/>
    <x v="0"/>
    <x v="0"/>
    <n v="6675"/>
    <x v="0"/>
    <n v="38.392694063926939"/>
    <n v="29"/>
    <x v="5"/>
    <x v="0"/>
  </r>
  <r>
    <n v="116915"/>
    <x v="0"/>
    <x v="1"/>
    <x v="0"/>
    <x v="0"/>
    <x v="0"/>
    <x v="0"/>
    <x v="0"/>
    <x v="0"/>
    <s v="Non-Degree Seeking"/>
    <x v="0"/>
    <x v="0"/>
    <x v="0"/>
    <x v="0"/>
    <x v="0"/>
    <n v="-1275"/>
    <x v="0"/>
    <n v="60.158469945355193"/>
    <n v="0"/>
    <x v="0"/>
    <x v="0"/>
  </r>
  <r>
    <n v="117403"/>
    <x v="0"/>
    <x v="1"/>
    <x v="0"/>
    <x v="2"/>
    <x v="2"/>
    <x v="0"/>
    <x v="0"/>
    <x v="0"/>
    <s v="Non-Degree Seeking"/>
    <x v="0"/>
    <x v="0"/>
    <x v="0"/>
    <x v="0"/>
    <x v="1"/>
    <n v="886"/>
    <x v="0"/>
    <n v="54.242009132420087"/>
    <n v="0"/>
    <x v="0"/>
    <x v="0"/>
  </r>
  <r>
    <n v="120144"/>
    <x v="0"/>
    <x v="0"/>
    <x v="0"/>
    <x v="0"/>
    <x v="2"/>
    <x v="0"/>
    <x v="0"/>
    <x v="0"/>
    <s v="Non-Degree Seeking"/>
    <x v="0"/>
    <x v="0"/>
    <x v="0"/>
    <x v="0"/>
    <x v="0"/>
    <n v="6729"/>
    <x v="0"/>
    <n v="38.244748858447487"/>
    <n v="0"/>
    <x v="0"/>
    <x v="0"/>
  </r>
  <r>
    <n v="120815"/>
    <x v="0"/>
    <x v="6"/>
    <x v="0"/>
    <x v="0"/>
    <x v="0"/>
    <x v="0"/>
    <x v="0"/>
    <x v="0"/>
    <s v="Non-Degree Seeking"/>
    <x v="0"/>
    <x v="0"/>
    <x v="0"/>
    <x v="0"/>
    <x v="0"/>
    <n v="2867"/>
    <x v="0"/>
    <n v="48.817351598173516"/>
    <n v="0"/>
    <x v="0"/>
    <x v="0"/>
  </r>
  <r>
    <n v="121318"/>
    <x v="0"/>
    <x v="0"/>
    <x v="0"/>
    <x v="0"/>
    <x v="0"/>
    <x v="0"/>
    <x v="0"/>
    <x v="0"/>
    <s v="Non-Degree Seeking"/>
    <x v="0"/>
    <x v="0"/>
    <x v="0"/>
    <x v="8"/>
    <x v="0"/>
    <n v="6873"/>
    <x v="0"/>
    <n v="37.850228310502281"/>
    <n v="0"/>
    <x v="0"/>
    <x v="1"/>
  </r>
  <r>
    <n v="121902"/>
    <x v="3"/>
    <x v="9"/>
    <x v="3"/>
    <x v="0"/>
    <x v="0"/>
    <x v="10"/>
    <x v="3"/>
    <x v="3"/>
    <s v="BBA"/>
    <x v="0"/>
    <x v="1"/>
    <x v="0"/>
    <x v="13"/>
    <x v="0"/>
    <n v="6648"/>
    <x v="0"/>
    <n v="38.466666666666669"/>
    <n v="96"/>
    <x v="1"/>
    <x v="1"/>
  </r>
  <r>
    <n v="121959"/>
    <x v="2"/>
    <x v="3"/>
    <x v="2"/>
    <x v="0"/>
    <x v="1"/>
    <x v="2"/>
    <x v="2"/>
    <x v="2"/>
    <s v="Non-UAS"/>
    <x v="0"/>
    <x v="0"/>
    <x v="0"/>
    <x v="8"/>
    <x v="0"/>
    <n v="-759"/>
    <x v="0"/>
    <n v="58.746118721461187"/>
    <n v="15"/>
    <x v="0"/>
    <x v="1"/>
  </r>
  <r>
    <n v="122583"/>
    <x v="0"/>
    <x v="0"/>
    <x v="0"/>
    <x v="0"/>
    <x v="0"/>
    <x v="0"/>
    <x v="0"/>
    <x v="0"/>
    <s v="Non-Degree Seeking"/>
    <x v="0"/>
    <x v="0"/>
    <x v="0"/>
    <x v="3"/>
    <x v="0"/>
    <n v="6552"/>
    <x v="0"/>
    <n v="38.729680365296801"/>
    <n v="0"/>
    <x v="0"/>
    <x v="3"/>
  </r>
  <r>
    <n v="122836"/>
    <x v="3"/>
    <x v="0"/>
    <x v="3"/>
    <x v="0"/>
    <x v="0"/>
    <x v="36"/>
    <x v="4"/>
    <x v="10"/>
    <s v="Social Science"/>
    <x v="1"/>
    <x v="0"/>
    <x v="0"/>
    <x v="0"/>
    <x v="0"/>
    <n v="7168"/>
    <x v="0"/>
    <n v="37.042009132420091"/>
    <n v="107"/>
    <x v="1"/>
    <x v="0"/>
  </r>
  <r>
    <n v="123890"/>
    <x v="0"/>
    <x v="0"/>
    <x v="0"/>
    <x v="2"/>
    <x v="0"/>
    <x v="0"/>
    <x v="0"/>
    <x v="0"/>
    <s v="Non-Degree Seeking"/>
    <x v="0"/>
    <x v="0"/>
    <x v="0"/>
    <x v="0"/>
    <x v="0"/>
    <n v="-1143"/>
    <x v="0"/>
    <n v="59.797814207650276"/>
    <n v="0"/>
    <x v="0"/>
    <x v="0"/>
  </r>
  <r>
    <n v="125943"/>
    <x v="3"/>
    <x v="0"/>
    <x v="3"/>
    <x v="0"/>
    <x v="0"/>
    <x v="37"/>
    <x v="3"/>
    <x v="4"/>
    <s v="Accounting Technician"/>
    <x v="0"/>
    <x v="1"/>
    <x v="0"/>
    <x v="10"/>
    <x v="0"/>
    <n v="7890"/>
    <x v="0"/>
    <n v="35.066666666666663"/>
    <n v="22"/>
    <x v="5"/>
    <x v="1"/>
  </r>
  <r>
    <n v="126129"/>
    <x v="3"/>
    <x v="9"/>
    <x v="3"/>
    <x v="0"/>
    <x v="0"/>
    <x v="6"/>
    <x v="1"/>
    <x v="1"/>
    <s v="UG Elementary Education"/>
    <x v="0"/>
    <x v="1"/>
    <x v="0"/>
    <x v="0"/>
    <x v="0"/>
    <n v="7752"/>
    <x v="0"/>
    <n v="35.44474885844749"/>
    <n v="126.69500000000001"/>
    <x v="1"/>
    <x v="0"/>
  </r>
  <r>
    <n v="126162"/>
    <x v="0"/>
    <x v="1"/>
    <x v="0"/>
    <x v="0"/>
    <x v="0"/>
    <x v="0"/>
    <x v="0"/>
    <x v="0"/>
    <s v="Non-Degree Seeking"/>
    <x v="0"/>
    <x v="0"/>
    <x v="0"/>
    <x v="0"/>
    <x v="0"/>
    <n v="450"/>
    <x v="0"/>
    <n v="55.436529680365297"/>
    <n v="0"/>
    <x v="0"/>
    <x v="0"/>
  </r>
  <r>
    <n v="126640"/>
    <x v="0"/>
    <x v="1"/>
    <x v="0"/>
    <x v="0"/>
    <x v="2"/>
    <x v="0"/>
    <x v="0"/>
    <x v="0"/>
    <s v="Non-Degree Seeking"/>
    <x v="0"/>
    <x v="0"/>
    <x v="0"/>
    <x v="6"/>
    <x v="1"/>
    <n v="-4492"/>
    <x v="0"/>
    <n v="68.965296803652976"/>
    <n v="0"/>
    <x v="0"/>
    <x v="0"/>
  </r>
  <r>
    <n v="127125"/>
    <x v="0"/>
    <x v="1"/>
    <x v="0"/>
    <x v="0"/>
    <x v="0"/>
    <x v="0"/>
    <x v="0"/>
    <x v="0"/>
    <s v="Non-Degree Seeking"/>
    <x v="0"/>
    <x v="0"/>
    <x v="0"/>
    <x v="0"/>
    <x v="0"/>
    <n v="5088"/>
    <x v="0"/>
    <n v="42.737899543378994"/>
    <n v="0"/>
    <x v="0"/>
    <x v="0"/>
  </r>
  <r>
    <n v="128518"/>
    <x v="3"/>
    <x v="2"/>
    <x v="3"/>
    <x v="0"/>
    <x v="0"/>
    <x v="38"/>
    <x v="3"/>
    <x v="3"/>
    <s v="Business Administration"/>
    <x v="0"/>
    <x v="1"/>
    <x v="0"/>
    <x v="1"/>
    <x v="1"/>
    <n v="5430"/>
    <x v="0"/>
    <n v="41.80091324200913"/>
    <n v="35"/>
    <x v="6"/>
    <x v="1"/>
  </r>
  <r>
    <n v="129098"/>
    <x v="3"/>
    <x v="8"/>
    <x v="3"/>
    <x v="0"/>
    <x v="0"/>
    <x v="39"/>
    <x v="4"/>
    <x v="11"/>
    <s v="Biology"/>
    <x v="2"/>
    <x v="1"/>
    <x v="0"/>
    <x v="0"/>
    <x v="0"/>
    <n v="10049"/>
    <x v="0"/>
    <n v="29.154337899543382"/>
    <n v="19"/>
    <x v="5"/>
    <x v="0"/>
  </r>
  <r>
    <n v="129864"/>
    <x v="0"/>
    <x v="2"/>
    <x v="0"/>
    <x v="0"/>
    <x v="0"/>
    <x v="0"/>
    <x v="0"/>
    <x v="0"/>
    <s v="Non-Degree Seeking"/>
    <x v="0"/>
    <x v="0"/>
    <x v="0"/>
    <x v="12"/>
    <x v="1"/>
    <n v="-5630"/>
    <x v="0"/>
    <n v="72.081967213114751"/>
    <n v="0"/>
    <x v="0"/>
    <x v="1"/>
  </r>
  <r>
    <n v="131966"/>
    <x v="4"/>
    <x v="3"/>
    <x v="1"/>
    <x v="0"/>
    <x v="0"/>
    <x v="19"/>
    <x v="1"/>
    <x v="1"/>
    <s v="Educational Technology"/>
    <x v="1"/>
    <x v="1"/>
    <x v="0"/>
    <x v="8"/>
    <x v="1"/>
    <n v="1937"/>
    <x v="0"/>
    <n v="51.365296803652967"/>
    <n v="42"/>
    <x v="4"/>
    <x v="1"/>
  </r>
  <r>
    <n v="131966"/>
    <x v="4"/>
    <x v="3"/>
    <x v="1"/>
    <x v="0"/>
    <x v="0"/>
    <x v="40"/>
    <x v="1"/>
    <x v="1"/>
    <s v="Learning Design and Technology"/>
    <x v="0"/>
    <x v="1"/>
    <x v="0"/>
    <x v="8"/>
    <x v="1"/>
    <n v="1937"/>
    <x v="0"/>
    <n v="51.365296803652967"/>
    <n v="42"/>
    <x v="4"/>
    <x v="1"/>
  </r>
  <r>
    <n v="134459"/>
    <x v="0"/>
    <x v="1"/>
    <x v="0"/>
    <x v="0"/>
    <x v="0"/>
    <x v="0"/>
    <x v="0"/>
    <x v="0"/>
    <s v="Non-Degree Seeking"/>
    <x v="0"/>
    <x v="0"/>
    <x v="0"/>
    <x v="0"/>
    <x v="0"/>
    <n v="1841"/>
    <x v="0"/>
    <n v="51.628310502283099"/>
    <n v="0"/>
    <x v="0"/>
    <x v="0"/>
  </r>
  <r>
    <n v="134903"/>
    <x v="7"/>
    <x v="0"/>
    <x v="2"/>
    <x v="0"/>
    <x v="1"/>
    <x v="2"/>
    <x v="2"/>
    <x v="2"/>
    <s v="Non-UAS"/>
    <x v="0"/>
    <x v="0"/>
    <x v="0"/>
    <x v="3"/>
    <x v="0"/>
    <n v="6156"/>
    <x v="0"/>
    <n v="39.814207650273225"/>
    <n v="124"/>
    <x v="0"/>
    <x v="3"/>
  </r>
  <r>
    <n v="135546"/>
    <x v="3"/>
    <x v="8"/>
    <x v="3"/>
    <x v="0"/>
    <x v="2"/>
    <x v="14"/>
    <x v="5"/>
    <x v="7"/>
    <s v="Health Sciences"/>
    <x v="0"/>
    <x v="1"/>
    <x v="0"/>
    <x v="0"/>
    <x v="0"/>
    <n v="58"/>
    <x v="0"/>
    <n v="56.508196721311478"/>
    <n v="79"/>
    <x v="3"/>
    <x v="0"/>
  </r>
  <r>
    <n v="136149"/>
    <x v="4"/>
    <x v="1"/>
    <x v="1"/>
    <x v="0"/>
    <x v="0"/>
    <x v="5"/>
    <x v="1"/>
    <x v="1"/>
    <s v="UG Elementary Education"/>
    <x v="2"/>
    <x v="1"/>
    <x v="0"/>
    <x v="0"/>
    <x v="0"/>
    <n v="2972"/>
    <x v="0"/>
    <n v="48.530054644808743"/>
    <n v="38"/>
    <x v="2"/>
    <x v="0"/>
  </r>
  <r>
    <n v="137281"/>
    <x v="0"/>
    <x v="1"/>
    <x v="0"/>
    <x v="2"/>
    <x v="2"/>
    <x v="0"/>
    <x v="0"/>
    <x v="0"/>
    <s v="Non-Degree Seeking"/>
    <x v="0"/>
    <x v="0"/>
    <x v="0"/>
    <x v="0"/>
    <x v="0"/>
    <n v="-2476"/>
    <x v="0"/>
    <n v="63.447488584474883"/>
    <n v="0"/>
    <x v="0"/>
    <x v="0"/>
  </r>
  <r>
    <n v="138319"/>
    <x v="4"/>
    <x v="1"/>
    <x v="1"/>
    <x v="0"/>
    <x v="0"/>
    <x v="20"/>
    <x v="1"/>
    <x v="1"/>
    <s v="Mathematics"/>
    <x v="1"/>
    <x v="1"/>
    <x v="0"/>
    <x v="0"/>
    <x v="0"/>
    <n v="3534"/>
    <x v="0"/>
    <n v="46.99269406392694"/>
    <n v="21"/>
    <x v="2"/>
    <x v="0"/>
  </r>
  <r>
    <n v="139724"/>
    <x v="0"/>
    <x v="1"/>
    <x v="0"/>
    <x v="2"/>
    <x v="0"/>
    <x v="0"/>
    <x v="0"/>
    <x v="0"/>
    <s v="Non-Degree Seeking"/>
    <x v="0"/>
    <x v="0"/>
    <x v="0"/>
    <x v="0"/>
    <x v="0"/>
    <n v="-1014"/>
    <x v="0"/>
    <n v="59.44474885844749"/>
    <n v="0"/>
    <x v="0"/>
    <x v="0"/>
  </r>
  <r>
    <n v="139734"/>
    <x v="0"/>
    <x v="0"/>
    <x v="0"/>
    <x v="0"/>
    <x v="0"/>
    <x v="0"/>
    <x v="0"/>
    <x v="0"/>
    <s v="Non-Degree Seeking"/>
    <x v="0"/>
    <x v="0"/>
    <x v="0"/>
    <x v="0"/>
    <x v="0"/>
    <n v="955"/>
    <x v="0"/>
    <n v="54.052968036529677"/>
    <n v="0"/>
    <x v="0"/>
    <x v="0"/>
  </r>
  <r>
    <n v="139793"/>
    <x v="4"/>
    <x v="0"/>
    <x v="1"/>
    <x v="0"/>
    <x v="0"/>
    <x v="11"/>
    <x v="3"/>
    <x v="5"/>
    <s v="MPA"/>
    <x v="0"/>
    <x v="1"/>
    <x v="0"/>
    <x v="0"/>
    <x v="0"/>
    <n v="3514"/>
    <x v="0"/>
    <n v="47.047488584474884"/>
    <n v="27"/>
    <x v="2"/>
    <x v="0"/>
  </r>
  <r>
    <n v="142895"/>
    <x v="3"/>
    <x v="3"/>
    <x v="3"/>
    <x v="0"/>
    <x v="0"/>
    <x v="7"/>
    <x v="3"/>
    <x v="4"/>
    <s v="BBA"/>
    <x v="0"/>
    <x v="1"/>
    <x v="0"/>
    <x v="0"/>
    <x v="0"/>
    <n v="4665"/>
    <x v="0"/>
    <n v="43.896174863387976"/>
    <n v="120.673"/>
    <x v="1"/>
    <x v="0"/>
  </r>
  <r>
    <n v="142933"/>
    <x v="5"/>
    <x v="0"/>
    <x v="2"/>
    <x v="0"/>
    <x v="1"/>
    <x v="2"/>
    <x v="2"/>
    <x v="2"/>
    <s v="Non-UAS"/>
    <x v="0"/>
    <x v="0"/>
    <x v="0"/>
    <x v="0"/>
    <x v="0"/>
    <n v="5415"/>
    <x v="0"/>
    <n v="41.842009132420088"/>
    <n v="0"/>
    <x v="0"/>
    <x v="0"/>
  </r>
  <r>
    <n v="143631"/>
    <x v="5"/>
    <x v="2"/>
    <x v="2"/>
    <x v="0"/>
    <x v="1"/>
    <x v="2"/>
    <x v="2"/>
    <x v="2"/>
    <s v="Non-UAS"/>
    <x v="0"/>
    <x v="0"/>
    <x v="0"/>
    <x v="0"/>
    <x v="0"/>
    <n v="2772"/>
    <x v="0"/>
    <n v="49.077625570776256"/>
    <n v="0"/>
    <x v="0"/>
    <x v="0"/>
  </r>
  <r>
    <n v="145396"/>
    <x v="0"/>
    <x v="3"/>
    <x v="0"/>
    <x v="2"/>
    <x v="0"/>
    <x v="0"/>
    <x v="0"/>
    <x v="0"/>
    <s v="Non-Degree Seeking"/>
    <x v="0"/>
    <x v="0"/>
    <x v="0"/>
    <x v="0"/>
    <x v="0"/>
    <n v="4013"/>
    <x v="0"/>
    <n v="45.68036529680365"/>
    <n v="0"/>
    <x v="0"/>
    <x v="0"/>
  </r>
  <r>
    <n v="146941"/>
    <x v="0"/>
    <x v="1"/>
    <x v="0"/>
    <x v="0"/>
    <x v="2"/>
    <x v="0"/>
    <x v="0"/>
    <x v="0"/>
    <s v="Non-Degree Seeking"/>
    <x v="0"/>
    <x v="0"/>
    <x v="0"/>
    <x v="0"/>
    <x v="1"/>
    <n v="-6096"/>
    <x v="0"/>
    <n v="73.357077625570781"/>
    <n v="0"/>
    <x v="0"/>
    <x v="0"/>
  </r>
  <r>
    <n v="147602"/>
    <x v="0"/>
    <x v="2"/>
    <x v="0"/>
    <x v="0"/>
    <x v="0"/>
    <x v="0"/>
    <x v="0"/>
    <x v="0"/>
    <s v="Non-Degree Seeking"/>
    <x v="0"/>
    <x v="0"/>
    <x v="0"/>
    <x v="0"/>
    <x v="0"/>
    <n v="-3151"/>
    <x v="0"/>
    <n v="65.294063926940638"/>
    <n v="0"/>
    <x v="0"/>
    <x v="0"/>
  </r>
  <r>
    <n v="149212"/>
    <x v="0"/>
    <x v="0"/>
    <x v="0"/>
    <x v="0"/>
    <x v="0"/>
    <x v="0"/>
    <x v="0"/>
    <x v="0"/>
    <s v="Non-Degree Seeking"/>
    <x v="0"/>
    <x v="0"/>
    <x v="0"/>
    <x v="9"/>
    <x v="0"/>
    <n v="3285"/>
    <x v="0"/>
    <n v="47.674863387978142"/>
    <n v="0"/>
    <x v="0"/>
    <x v="1"/>
  </r>
  <r>
    <n v="149290"/>
    <x v="8"/>
    <x v="1"/>
    <x v="2"/>
    <x v="0"/>
    <x v="1"/>
    <x v="2"/>
    <x v="2"/>
    <x v="2"/>
    <s v="Non-UAS"/>
    <x v="0"/>
    <x v="0"/>
    <x v="0"/>
    <x v="10"/>
    <x v="0"/>
    <n v="3781"/>
    <x v="0"/>
    <n v="46.315981735159816"/>
    <n v="0"/>
    <x v="0"/>
    <x v="1"/>
  </r>
  <r>
    <n v="149473"/>
    <x v="3"/>
    <x v="6"/>
    <x v="3"/>
    <x v="0"/>
    <x v="2"/>
    <x v="14"/>
    <x v="5"/>
    <x v="7"/>
    <s v="Health Sciences"/>
    <x v="0"/>
    <x v="1"/>
    <x v="0"/>
    <x v="0"/>
    <x v="0"/>
    <n v="1755"/>
    <x v="0"/>
    <n v="51.863387978142079"/>
    <n v="39"/>
    <x v="6"/>
    <x v="0"/>
  </r>
  <r>
    <n v="149493"/>
    <x v="0"/>
    <x v="2"/>
    <x v="0"/>
    <x v="0"/>
    <x v="0"/>
    <x v="0"/>
    <x v="0"/>
    <x v="0"/>
    <s v="Non-Degree Seeking"/>
    <x v="0"/>
    <x v="0"/>
    <x v="0"/>
    <x v="12"/>
    <x v="0"/>
    <n v="2060"/>
    <x v="0"/>
    <n v="51.028310502283105"/>
    <n v="0"/>
    <x v="0"/>
    <x v="1"/>
  </r>
  <r>
    <n v="150859"/>
    <x v="0"/>
    <x v="1"/>
    <x v="0"/>
    <x v="3"/>
    <x v="0"/>
    <x v="0"/>
    <x v="0"/>
    <x v="0"/>
    <s v="Non-Degree Seeking"/>
    <x v="0"/>
    <x v="0"/>
    <x v="0"/>
    <x v="0"/>
    <x v="0"/>
    <n v="2354"/>
    <x v="0"/>
    <n v="50.222831050228308"/>
    <n v="0"/>
    <x v="0"/>
    <x v="0"/>
  </r>
  <r>
    <n v="151582"/>
    <x v="3"/>
    <x v="0"/>
    <x v="3"/>
    <x v="0"/>
    <x v="0"/>
    <x v="10"/>
    <x v="3"/>
    <x v="3"/>
    <s v="BBA"/>
    <x v="0"/>
    <x v="1"/>
    <x v="0"/>
    <x v="13"/>
    <x v="0"/>
    <n v="7127"/>
    <x v="0"/>
    <n v="37.154337899543378"/>
    <n v="119"/>
    <x v="1"/>
    <x v="1"/>
  </r>
  <r>
    <n v="152025"/>
    <x v="3"/>
    <x v="3"/>
    <x v="3"/>
    <x v="0"/>
    <x v="0"/>
    <x v="7"/>
    <x v="3"/>
    <x v="4"/>
    <s v="BBA"/>
    <x v="0"/>
    <x v="1"/>
    <x v="0"/>
    <x v="0"/>
    <x v="0"/>
    <n v="6006"/>
    <x v="0"/>
    <n v="40.224043715846996"/>
    <n v="107"/>
    <x v="1"/>
    <x v="0"/>
  </r>
  <r>
    <n v="152811"/>
    <x v="0"/>
    <x v="1"/>
    <x v="0"/>
    <x v="2"/>
    <x v="0"/>
    <x v="0"/>
    <x v="0"/>
    <x v="0"/>
    <s v="Non-Degree Seeking"/>
    <x v="0"/>
    <x v="0"/>
    <x v="0"/>
    <x v="0"/>
    <x v="0"/>
    <n v="4974"/>
    <x v="0"/>
    <n v="43.050228310502284"/>
    <n v="0"/>
    <x v="0"/>
    <x v="0"/>
  </r>
  <r>
    <n v="152969"/>
    <x v="0"/>
    <x v="0"/>
    <x v="0"/>
    <x v="2"/>
    <x v="2"/>
    <x v="0"/>
    <x v="0"/>
    <x v="0"/>
    <s v="Non-Degree Seeking"/>
    <x v="0"/>
    <x v="0"/>
    <x v="0"/>
    <x v="0"/>
    <x v="0"/>
    <n v="6242"/>
    <x v="0"/>
    <n v="39.578995433789956"/>
    <n v="0"/>
    <x v="0"/>
    <x v="0"/>
  </r>
  <r>
    <n v="153353"/>
    <x v="5"/>
    <x v="3"/>
    <x v="2"/>
    <x v="3"/>
    <x v="1"/>
    <x v="2"/>
    <x v="2"/>
    <x v="2"/>
    <s v="Non-UAS"/>
    <x v="0"/>
    <x v="0"/>
    <x v="0"/>
    <x v="16"/>
    <x v="0"/>
    <n v="5927"/>
    <x v="0"/>
    <n v="40.439890710382514"/>
    <n v="0"/>
    <x v="0"/>
    <x v="1"/>
  </r>
  <r>
    <n v="153437"/>
    <x v="6"/>
    <x v="0"/>
    <x v="2"/>
    <x v="0"/>
    <x v="1"/>
    <x v="2"/>
    <x v="2"/>
    <x v="2"/>
    <s v="Non-UAS"/>
    <x v="0"/>
    <x v="0"/>
    <x v="0"/>
    <x v="4"/>
    <x v="0"/>
    <n v="4618"/>
    <x v="0"/>
    <n v="44.024590163934427"/>
    <n v="46"/>
    <x v="0"/>
    <x v="0"/>
  </r>
  <r>
    <n v="154793"/>
    <x v="3"/>
    <x v="2"/>
    <x v="3"/>
    <x v="0"/>
    <x v="0"/>
    <x v="6"/>
    <x v="1"/>
    <x v="1"/>
    <s v="UG Elementary Education"/>
    <x v="0"/>
    <x v="1"/>
    <x v="0"/>
    <x v="0"/>
    <x v="0"/>
    <n v="8209"/>
    <x v="0"/>
    <n v="34.192694063926943"/>
    <n v="107"/>
    <x v="1"/>
    <x v="0"/>
  </r>
  <r>
    <n v="163829"/>
    <x v="0"/>
    <x v="0"/>
    <x v="0"/>
    <x v="2"/>
    <x v="0"/>
    <x v="0"/>
    <x v="0"/>
    <x v="0"/>
    <s v="Non-Degree Seeking"/>
    <x v="0"/>
    <x v="0"/>
    <x v="0"/>
    <x v="0"/>
    <x v="1"/>
    <n v="2754"/>
    <x v="0"/>
    <n v="49.126940639269407"/>
    <n v="0"/>
    <x v="0"/>
    <x v="0"/>
  </r>
  <r>
    <n v="178462"/>
    <x v="0"/>
    <x v="1"/>
    <x v="0"/>
    <x v="0"/>
    <x v="0"/>
    <x v="0"/>
    <x v="0"/>
    <x v="0"/>
    <s v="Non-Degree Seeking"/>
    <x v="0"/>
    <x v="0"/>
    <x v="0"/>
    <x v="0"/>
    <x v="0"/>
    <n v="2335"/>
    <x v="0"/>
    <n v="50.274885844748859"/>
    <n v="0"/>
    <x v="0"/>
    <x v="0"/>
  </r>
  <r>
    <n v="186985"/>
    <x v="0"/>
    <x v="0"/>
    <x v="0"/>
    <x v="0"/>
    <x v="0"/>
    <x v="0"/>
    <x v="0"/>
    <x v="0"/>
    <s v="Non-Degree Seeking"/>
    <x v="0"/>
    <x v="0"/>
    <x v="0"/>
    <x v="0"/>
    <x v="0"/>
    <n v="1339"/>
    <x v="0"/>
    <n v="53.000913242009133"/>
    <n v="0"/>
    <x v="0"/>
    <x v="0"/>
  </r>
  <r>
    <n v="190603"/>
    <x v="4"/>
    <x v="4"/>
    <x v="1"/>
    <x v="0"/>
    <x v="0"/>
    <x v="4"/>
    <x v="1"/>
    <x v="1"/>
    <s v="GR Elementary Education"/>
    <x v="1"/>
    <x v="1"/>
    <x v="0"/>
    <x v="0"/>
    <x v="0"/>
    <n v="4757"/>
    <x v="0"/>
    <n v="43.644748858447485"/>
    <n v="27"/>
    <x v="2"/>
    <x v="0"/>
  </r>
  <r>
    <n v="190603"/>
    <x v="4"/>
    <x v="4"/>
    <x v="1"/>
    <x v="0"/>
    <x v="0"/>
    <x v="5"/>
    <x v="1"/>
    <x v="1"/>
    <s v="UG Elementary Education"/>
    <x v="2"/>
    <x v="1"/>
    <x v="0"/>
    <x v="0"/>
    <x v="0"/>
    <n v="4757"/>
    <x v="0"/>
    <n v="43.644748858447485"/>
    <n v="27"/>
    <x v="2"/>
    <x v="0"/>
  </r>
  <r>
    <n v="193684"/>
    <x v="0"/>
    <x v="0"/>
    <x v="0"/>
    <x v="0"/>
    <x v="0"/>
    <x v="0"/>
    <x v="0"/>
    <x v="0"/>
    <s v="Non-Degree Seeking"/>
    <x v="0"/>
    <x v="0"/>
    <x v="0"/>
    <x v="0"/>
    <x v="0"/>
    <n v="2288"/>
    <x v="0"/>
    <n v="50.403652968036525"/>
    <n v="0"/>
    <x v="0"/>
    <x v="0"/>
  </r>
  <r>
    <n v="194847"/>
    <x v="0"/>
    <x v="1"/>
    <x v="0"/>
    <x v="0"/>
    <x v="2"/>
    <x v="0"/>
    <x v="0"/>
    <x v="0"/>
    <s v="Non-Degree Seeking"/>
    <x v="0"/>
    <x v="0"/>
    <x v="0"/>
    <x v="2"/>
    <x v="0"/>
    <n v="-1069"/>
    <x v="0"/>
    <n v="59.595433789954335"/>
    <n v="0"/>
    <x v="0"/>
    <x v="2"/>
  </r>
  <r>
    <n v="195989"/>
    <x v="0"/>
    <x v="1"/>
    <x v="0"/>
    <x v="0"/>
    <x v="0"/>
    <x v="0"/>
    <x v="0"/>
    <x v="0"/>
    <s v="Non-Degree Seeking"/>
    <x v="0"/>
    <x v="0"/>
    <x v="0"/>
    <x v="0"/>
    <x v="0"/>
    <n v="1746"/>
    <x v="0"/>
    <n v="51.887978142076506"/>
    <n v="0"/>
    <x v="0"/>
    <x v="0"/>
  </r>
  <r>
    <n v="197275"/>
    <x v="0"/>
    <x v="3"/>
    <x v="0"/>
    <x v="0"/>
    <x v="0"/>
    <x v="0"/>
    <x v="0"/>
    <x v="0"/>
    <s v="Non-Degree Seeking"/>
    <x v="0"/>
    <x v="0"/>
    <x v="0"/>
    <x v="0"/>
    <x v="1"/>
    <n v="2986"/>
    <x v="0"/>
    <n v="48.491803278688522"/>
    <n v="0"/>
    <x v="0"/>
    <x v="0"/>
  </r>
  <r>
    <n v="198911"/>
    <x v="3"/>
    <x v="3"/>
    <x v="3"/>
    <x v="0"/>
    <x v="0"/>
    <x v="13"/>
    <x v="4"/>
    <x v="6"/>
    <s v="AA"/>
    <x v="0"/>
    <x v="0"/>
    <x v="0"/>
    <x v="0"/>
    <x v="1"/>
    <n v="736"/>
    <x v="0"/>
    <n v="54.652968036529678"/>
    <n v="43"/>
    <x v="6"/>
    <x v="0"/>
  </r>
  <r>
    <n v="198911"/>
    <x v="3"/>
    <x v="3"/>
    <x v="3"/>
    <x v="0"/>
    <x v="0"/>
    <x v="38"/>
    <x v="3"/>
    <x v="3"/>
    <s v="Business Administration"/>
    <x v="0"/>
    <x v="1"/>
    <x v="0"/>
    <x v="0"/>
    <x v="1"/>
    <n v="736"/>
    <x v="0"/>
    <n v="54.652968036529678"/>
    <n v="43"/>
    <x v="6"/>
    <x v="0"/>
  </r>
  <r>
    <n v="198926"/>
    <x v="4"/>
    <x v="0"/>
    <x v="1"/>
    <x v="2"/>
    <x v="0"/>
    <x v="11"/>
    <x v="3"/>
    <x v="5"/>
    <s v="MPA"/>
    <x v="0"/>
    <x v="1"/>
    <x v="0"/>
    <x v="0"/>
    <x v="0"/>
    <n v="3206"/>
    <x v="0"/>
    <n v="47.89071038251366"/>
    <n v="27"/>
    <x v="2"/>
    <x v="0"/>
  </r>
  <r>
    <n v="200667"/>
    <x v="0"/>
    <x v="0"/>
    <x v="0"/>
    <x v="0"/>
    <x v="2"/>
    <x v="0"/>
    <x v="0"/>
    <x v="0"/>
    <s v="Non-Degree Seeking"/>
    <x v="0"/>
    <x v="0"/>
    <x v="0"/>
    <x v="0"/>
    <x v="1"/>
    <n v="-6576"/>
    <x v="0"/>
    <n v="74.672146118721457"/>
    <n v="0"/>
    <x v="0"/>
    <x v="0"/>
  </r>
  <r>
    <n v="201575"/>
    <x v="3"/>
    <x v="3"/>
    <x v="3"/>
    <x v="0"/>
    <x v="0"/>
    <x v="32"/>
    <x v="4"/>
    <x v="10"/>
    <s v="Social Science"/>
    <x v="1"/>
    <x v="0"/>
    <x v="0"/>
    <x v="9"/>
    <x v="0"/>
    <n v="6984"/>
    <x v="0"/>
    <n v="37.546118721461184"/>
    <n v="120"/>
    <x v="1"/>
    <x v="1"/>
  </r>
  <r>
    <n v="202565"/>
    <x v="4"/>
    <x v="0"/>
    <x v="1"/>
    <x v="0"/>
    <x v="0"/>
    <x v="11"/>
    <x v="3"/>
    <x v="5"/>
    <s v="MPA"/>
    <x v="0"/>
    <x v="1"/>
    <x v="0"/>
    <x v="0"/>
    <x v="0"/>
    <n v="1239"/>
    <x v="0"/>
    <n v="53.274885844748859"/>
    <n v="30"/>
    <x v="2"/>
    <x v="0"/>
  </r>
  <r>
    <n v="205576"/>
    <x v="0"/>
    <x v="2"/>
    <x v="0"/>
    <x v="0"/>
    <x v="0"/>
    <x v="0"/>
    <x v="0"/>
    <x v="0"/>
    <s v="Non-Degree Seeking"/>
    <x v="0"/>
    <x v="0"/>
    <x v="0"/>
    <x v="0"/>
    <x v="0"/>
    <n v="-1253"/>
    <x v="0"/>
    <n v="60.098360655737707"/>
    <n v="0"/>
    <x v="0"/>
    <x v="0"/>
  </r>
  <r>
    <n v="206332"/>
    <x v="0"/>
    <x v="0"/>
    <x v="0"/>
    <x v="2"/>
    <x v="2"/>
    <x v="0"/>
    <x v="0"/>
    <x v="0"/>
    <s v="Non-Degree Seeking"/>
    <x v="0"/>
    <x v="0"/>
    <x v="0"/>
    <x v="1"/>
    <x v="1"/>
    <n v="1692"/>
    <x v="0"/>
    <n v="52.035519125683059"/>
    <n v="0"/>
    <x v="0"/>
    <x v="1"/>
  </r>
  <r>
    <n v="207014"/>
    <x v="0"/>
    <x v="4"/>
    <x v="0"/>
    <x v="0"/>
    <x v="0"/>
    <x v="0"/>
    <x v="0"/>
    <x v="0"/>
    <s v="Non-Degree Seeking"/>
    <x v="0"/>
    <x v="0"/>
    <x v="0"/>
    <x v="0"/>
    <x v="1"/>
    <n v="938"/>
    <x v="0"/>
    <n v="54.099543378995435"/>
    <n v="0"/>
    <x v="0"/>
    <x v="0"/>
  </r>
  <r>
    <n v="207551"/>
    <x v="0"/>
    <x v="6"/>
    <x v="0"/>
    <x v="3"/>
    <x v="0"/>
    <x v="0"/>
    <x v="0"/>
    <x v="0"/>
    <s v="Non-Degree Seeking"/>
    <x v="0"/>
    <x v="0"/>
    <x v="0"/>
    <x v="0"/>
    <x v="0"/>
    <n v="3485"/>
    <x v="0"/>
    <n v="47.126940639269407"/>
    <n v="0"/>
    <x v="0"/>
    <x v="0"/>
  </r>
  <r>
    <n v="209671"/>
    <x v="0"/>
    <x v="1"/>
    <x v="0"/>
    <x v="0"/>
    <x v="0"/>
    <x v="0"/>
    <x v="0"/>
    <x v="0"/>
    <s v="Non-Degree Seeking"/>
    <x v="0"/>
    <x v="0"/>
    <x v="0"/>
    <x v="0"/>
    <x v="0"/>
    <n v="-1567"/>
    <x v="0"/>
    <n v="60.957077625570776"/>
    <n v="0"/>
    <x v="0"/>
    <x v="0"/>
  </r>
  <r>
    <n v="211587"/>
    <x v="0"/>
    <x v="1"/>
    <x v="1"/>
    <x v="0"/>
    <x v="0"/>
    <x v="27"/>
    <x v="1"/>
    <x v="1"/>
    <s v="Special Education"/>
    <x v="0"/>
    <x v="1"/>
    <x v="0"/>
    <x v="0"/>
    <x v="0"/>
    <n v="3474"/>
    <x v="0"/>
    <n v="47.157077625570771"/>
    <n v="0"/>
    <x v="0"/>
    <x v="0"/>
  </r>
  <r>
    <n v="211587"/>
    <x v="0"/>
    <x v="1"/>
    <x v="0"/>
    <x v="0"/>
    <x v="0"/>
    <x v="0"/>
    <x v="0"/>
    <x v="0"/>
    <s v="Non-Degree Seeking"/>
    <x v="0"/>
    <x v="0"/>
    <x v="0"/>
    <x v="0"/>
    <x v="0"/>
    <n v="3474"/>
    <x v="0"/>
    <n v="47.157077625570771"/>
    <n v="0"/>
    <x v="0"/>
    <x v="0"/>
  </r>
  <r>
    <n v="213602"/>
    <x v="0"/>
    <x v="1"/>
    <x v="0"/>
    <x v="2"/>
    <x v="0"/>
    <x v="0"/>
    <x v="0"/>
    <x v="0"/>
    <s v="Non-Degree Seeking"/>
    <x v="0"/>
    <x v="0"/>
    <x v="0"/>
    <x v="1"/>
    <x v="0"/>
    <n v="-4545"/>
    <x v="0"/>
    <n v="69.110502283105021"/>
    <n v="0"/>
    <x v="0"/>
    <x v="1"/>
  </r>
  <r>
    <n v="215444"/>
    <x v="0"/>
    <x v="2"/>
    <x v="0"/>
    <x v="3"/>
    <x v="2"/>
    <x v="0"/>
    <x v="0"/>
    <x v="0"/>
    <s v="Non-Degree Seeking"/>
    <x v="0"/>
    <x v="0"/>
    <x v="0"/>
    <x v="1"/>
    <x v="0"/>
    <n v="-1314"/>
    <x v="0"/>
    <n v="60.265027322404372"/>
    <n v="0"/>
    <x v="0"/>
    <x v="1"/>
  </r>
  <r>
    <n v="217462"/>
    <x v="4"/>
    <x v="3"/>
    <x v="1"/>
    <x v="0"/>
    <x v="0"/>
    <x v="8"/>
    <x v="1"/>
    <x v="1"/>
    <s v="Reading"/>
    <x v="1"/>
    <x v="1"/>
    <x v="0"/>
    <x v="12"/>
    <x v="0"/>
    <n v="96"/>
    <x v="0"/>
    <n v="56.404371584699454"/>
    <n v="12"/>
    <x v="2"/>
    <x v="1"/>
  </r>
  <r>
    <n v="217462"/>
    <x v="4"/>
    <x v="3"/>
    <x v="1"/>
    <x v="0"/>
    <x v="0"/>
    <x v="9"/>
    <x v="1"/>
    <x v="1"/>
    <s v="Reading"/>
    <x v="1"/>
    <x v="1"/>
    <x v="0"/>
    <x v="12"/>
    <x v="0"/>
    <n v="96"/>
    <x v="0"/>
    <n v="56.404371584699454"/>
    <n v="12"/>
    <x v="2"/>
    <x v="1"/>
  </r>
  <r>
    <n v="218226"/>
    <x v="7"/>
    <x v="0"/>
    <x v="2"/>
    <x v="0"/>
    <x v="1"/>
    <x v="2"/>
    <x v="2"/>
    <x v="2"/>
    <s v="Non-UAS"/>
    <x v="0"/>
    <x v="0"/>
    <x v="0"/>
    <x v="0"/>
    <x v="1"/>
    <n v="-458"/>
    <x v="0"/>
    <n v="57.921461187214611"/>
    <n v="159"/>
    <x v="0"/>
    <x v="0"/>
  </r>
  <r>
    <n v="219653"/>
    <x v="7"/>
    <x v="3"/>
    <x v="2"/>
    <x v="0"/>
    <x v="1"/>
    <x v="2"/>
    <x v="2"/>
    <x v="2"/>
    <s v="Non-UAS"/>
    <x v="0"/>
    <x v="0"/>
    <x v="0"/>
    <x v="8"/>
    <x v="0"/>
    <n v="3674"/>
    <x v="0"/>
    <n v="46.609132420091321"/>
    <n v="158"/>
    <x v="0"/>
    <x v="1"/>
  </r>
  <r>
    <n v="219878"/>
    <x v="4"/>
    <x v="0"/>
    <x v="1"/>
    <x v="0"/>
    <x v="0"/>
    <x v="11"/>
    <x v="3"/>
    <x v="5"/>
    <s v="MPA"/>
    <x v="0"/>
    <x v="1"/>
    <x v="0"/>
    <x v="10"/>
    <x v="0"/>
    <n v="5388"/>
    <x v="0"/>
    <n v="41.915981735159818"/>
    <n v="12"/>
    <x v="2"/>
    <x v="1"/>
  </r>
  <r>
    <n v="220212"/>
    <x v="0"/>
    <x v="2"/>
    <x v="0"/>
    <x v="2"/>
    <x v="2"/>
    <x v="0"/>
    <x v="0"/>
    <x v="0"/>
    <s v="Non-Degree Seeking"/>
    <x v="0"/>
    <x v="0"/>
    <x v="0"/>
    <x v="8"/>
    <x v="0"/>
    <n v="1890"/>
    <x v="0"/>
    <n v="51.49406392694064"/>
    <n v="0"/>
    <x v="0"/>
    <x v="1"/>
  </r>
  <r>
    <n v="220453"/>
    <x v="4"/>
    <x v="10"/>
    <x v="1"/>
    <x v="0"/>
    <x v="0"/>
    <x v="24"/>
    <x v="1"/>
    <x v="1"/>
    <s v="Education Leadership"/>
    <x v="1"/>
    <x v="1"/>
    <x v="1"/>
    <x v="8"/>
    <x v="0"/>
    <n v="3305"/>
    <x v="0"/>
    <n v="47.620091324200914"/>
    <n v="12"/>
    <x v="2"/>
    <x v="1"/>
  </r>
  <r>
    <n v="223517"/>
    <x v="3"/>
    <x v="8"/>
    <x v="3"/>
    <x v="0"/>
    <x v="0"/>
    <x v="16"/>
    <x v="4"/>
    <x v="6"/>
    <s v="BLA"/>
    <x v="2"/>
    <x v="0"/>
    <x v="0"/>
    <x v="17"/>
    <x v="0"/>
    <n v="5567"/>
    <x v="0"/>
    <n v="41.425570776255704"/>
    <n v="159.03400000000002"/>
    <x v="1"/>
    <x v="1"/>
  </r>
  <r>
    <n v="224847"/>
    <x v="0"/>
    <x v="11"/>
    <x v="0"/>
    <x v="0"/>
    <x v="0"/>
    <x v="0"/>
    <x v="0"/>
    <x v="0"/>
    <s v="Non-Degree Seeking"/>
    <x v="0"/>
    <x v="0"/>
    <x v="1"/>
    <x v="0"/>
    <x v="1"/>
    <n v="5938"/>
    <x v="0"/>
    <n v="40.409836065573771"/>
    <n v="0"/>
    <x v="0"/>
    <x v="0"/>
  </r>
  <r>
    <n v="224959"/>
    <x v="0"/>
    <x v="0"/>
    <x v="0"/>
    <x v="0"/>
    <x v="3"/>
    <x v="0"/>
    <x v="0"/>
    <x v="0"/>
    <s v="Non-Degree Seeking"/>
    <x v="0"/>
    <x v="0"/>
    <x v="0"/>
    <x v="0"/>
    <x v="1"/>
    <n v="3818"/>
    <x v="0"/>
    <n v="46.214611872146115"/>
    <n v="0"/>
    <x v="0"/>
    <x v="0"/>
  </r>
  <r>
    <n v="227269"/>
    <x v="0"/>
    <x v="10"/>
    <x v="0"/>
    <x v="0"/>
    <x v="0"/>
    <x v="0"/>
    <x v="0"/>
    <x v="0"/>
    <s v="Non-Degree Seeking"/>
    <x v="0"/>
    <x v="0"/>
    <x v="1"/>
    <x v="0"/>
    <x v="1"/>
    <n v="1937"/>
    <x v="0"/>
    <n v="51.365296803652967"/>
    <n v="0"/>
    <x v="0"/>
    <x v="0"/>
  </r>
  <r>
    <n v="228489"/>
    <x v="7"/>
    <x v="0"/>
    <x v="2"/>
    <x v="0"/>
    <x v="1"/>
    <x v="2"/>
    <x v="2"/>
    <x v="2"/>
    <s v="Non-UAS"/>
    <x v="0"/>
    <x v="0"/>
    <x v="0"/>
    <x v="6"/>
    <x v="0"/>
    <n v="4893"/>
    <x v="0"/>
    <n v="43.272146118721459"/>
    <n v="148"/>
    <x v="0"/>
    <x v="0"/>
  </r>
  <r>
    <n v="228764"/>
    <x v="4"/>
    <x v="3"/>
    <x v="1"/>
    <x v="0"/>
    <x v="0"/>
    <x v="5"/>
    <x v="1"/>
    <x v="1"/>
    <s v="UG Elementary Education"/>
    <x v="2"/>
    <x v="1"/>
    <x v="0"/>
    <x v="0"/>
    <x v="0"/>
    <n v="4118"/>
    <x v="0"/>
    <n v="45.392694063926939"/>
    <n v="33"/>
    <x v="2"/>
    <x v="0"/>
  </r>
  <r>
    <n v="229779"/>
    <x v="4"/>
    <x v="0"/>
    <x v="1"/>
    <x v="0"/>
    <x v="0"/>
    <x v="11"/>
    <x v="3"/>
    <x v="5"/>
    <s v="MPA"/>
    <x v="0"/>
    <x v="1"/>
    <x v="0"/>
    <x v="0"/>
    <x v="0"/>
    <n v="5563"/>
    <x v="0"/>
    <n v="41.436529680365297"/>
    <n v="18"/>
    <x v="2"/>
    <x v="0"/>
  </r>
  <r>
    <n v="229815"/>
    <x v="0"/>
    <x v="10"/>
    <x v="0"/>
    <x v="0"/>
    <x v="0"/>
    <x v="0"/>
    <x v="0"/>
    <x v="0"/>
    <s v="Non-Degree Seeking"/>
    <x v="0"/>
    <x v="0"/>
    <x v="1"/>
    <x v="10"/>
    <x v="0"/>
    <n v="4686"/>
    <x v="0"/>
    <n v="43.838797814207652"/>
    <n v="0"/>
    <x v="0"/>
    <x v="1"/>
  </r>
  <r>
    <n v="230775"/>
    <x v="3"/>
    <x v="6"/>
    <x v="3"/>
    <x v="0"/>
    <x v="2"/>
    <x v="13"/>
    <x v="4"/>
    <x v="6"/>
    <s v="AA"/>
    <x v="0"/>
    <x v="0"/>
    <x v="0"/>
    <x v="1"/>
    <x v="0"/>
    <n v="5085"/>
    <x v="0"/>
    <n v="42.746118721461187"/>
    <n v="79"/>
    <x v="3"/>
    <x v="1"/>
  </r>
  <r>
    <n v="235541"/>
    <x v="6"/>
    <x v="6"/>
    <x v="2"/>
    <x v="0"/>
    <x v="1"/>
    <x v="2"/>
    <x v="2"/>
    <x v="2"/>
    <s v="Non-UAS"/>
    <x v="0"/>
    <x v="0"/>
    <x v="0"/>
    <x v="0"/>
    <x v="1"/>
    <n v="5885"/>
    <x v="0"/>
    <n v="40.55464480874317"/>
    <n v="91"/>
    <x v="0"/>
    <x v="0"/>
  </r>
  <r>
    <n v="236145"/>
    <x v="4"/>
    <x v="0"/>
    <x v="1"/>
    <x v="1"/>
    <x v="0"/>
    <x v="11"/>
    <x v="3"/>
    <x v="5"/>
    <s v="MPA"/>
    <x v="0"/>
    <x v="1"/>
    <x v="0"/>
    <x v="0"/>
    <x v="0"/>
    <n v="8829"/>
    <x v="0"/>
    <n v="32.494535519125684"/>
    <n v="24"/>
    <x v="2"/>
    <x v="0"/>
  </r>
  <r>
    <n v="254685"/>
    <x v="0"/>
    <x v="1"/>
    <x v="0"/>
    <x v="0"/>
    <x v="0"/>
    <x v="0"/>
    <x v="0"/>
    <x v="0"/>
    <s v="Non-Degree Seeking"/>
    <x v="0"/>
    <x v="0"/>
    <x v="0"/>
    <x v="0"/>
    <x v="0"/>
    <n v="-3604"/>
    <x v="0"/>
    <n v="66.535159817351598"/>
    <n v="0"/>
    <x v="0"/>
    <x v="0"/>
  </r>
  <r>
    <n v="264491"/>
    <x v="3"/>
    <x v="3"/>
    <x v="3"/>
    <x v="0"/>
    <x v="0"/>
    <x v="41"/>
    <x v="4"/>
    <x v="10"/>
    <s v="Social Science"/>
    <x v="1"/>
    <x v="0"/>
    <x v="0"/>
    <x v="0"/>
    <x v="1"/>
    <n v="-5927"/>
    <x v="0"/>
    <n v="72.894063926940646"/>
    <n v="108"/>
    <x v="1"/>
    <x v="0"/>
  </r>
  <r>
    <n v="271181"/>
    <x v="0"/>
    <x v="0"/>
    <x v="0"/>
    <x v="2"/>
    <x v="0"/>
    <x v="0"/>
    <x v="0"/>
    <x v="0"/>
    <s v="Non-Degree Seeking"/>
    <x v="0"/>
    <x v="0"/>
    <x v="0"/>
    <x v="0"/>
    <x v="0"/>
    <n v="-1246"/>
    <x v="0"/>
    <n v="60.079234972677597"/>
    <n v="0"/>
    <x v="0"/>
    <x v="0"/>
  </r>
  <r>
    <n v="272563"/>
    <x v="3"/>
    <x v="10"/>
    <x v="3"/>
    <x v="0"/>
    <x v="0"/>
    <x v="3"/>
    <x v="3"/>
    <x v="3"/>
    <s v="BBA"/>
    <x v="0"/>
    <x v="1"/>
    <x v="1"/>
    <x v="5"/>
    <x v="1"/>
    <n v="4206"/>
    <x v="0"/>
    <n v="45.151598173515978"/>
    <n v="137"/>
    <x v="1"/>
    <x v="0"/>
  </r>
  <r>
    <n v="273001"/>
    <x v="0"/>
    <x v="0"/>
    <x v="0"/>
    <x v="0"/>
    <x v="0"/>
    <x v="0"/>
    <x v="0"/>
    <x v="0"/>
    <s v="Non-Degree Seeking"/>
    <x v="0"/>
    <x v="0"/>
    <x v="0"/>
    <x v="0"/>
    <x v="0"/>
    <n v="2413"/>
    <x v="0"/>
    <n v="50.06118721461187"/>
    <n v="0"/>
    <x v="0"/>
    <x v="0"/>
  </r>
  <r>
    <n v="276558"/>
    <x v="0"/>
    <x v="1"/>
    <x v="0"/>
    <x v="0"/>
    <x v="0"/>
    <x v="0"/>
    <x v="0"/>
    <x v="0"/>
    <s v="Non-Degree Seeking"/>
    <x v="0"/>
    <x v="0"/>
    <x v="0"/>
    <x v="0"/>
    <x v="0"/>
    <n v="-3048"/>
    <x v="0"/>
    <n v="65.011872146118719"/>
    <n v="0"/>
    <x v="0"/>
    <x v="0"/>
  </r>
  <r>
    <n v="280694"/>
    <x v="0"/>
    <x v="3"/>
    <x v="0"/>
    <x v="0"/>
    <x v="0"/>
    <x v="0"/>
    <x v="0"/>
    <x v="0"/>
    <s v="Non-Degree Seeking"/>
    <x v="0"/>
    <x v="0"/>
    <x v="0"/>
    <x v="16"/>
    <x v="1"/>
    <n v="-3178"/>
    <x v="0"/>
    <n v="65.368036529680367"/>
    <n v="0"/>
    <x v="0"/>
    <x v="1"/>
  </r>
  <r>
    <n v="282372"/>
    <x v="4"/>
    <x v="9"/>
    <x v="1"/>
    <x v="0"/>
    <x v="0"/>
    <x v="27"/>
    <x v="1"/>
    <x v="1"/>
    <s v="Special Education"/>
    <x v="0"/>
    <x v="1"/>
    <x v="1"/>
    <x v="5"/>
    <x v="0"/>
    <n v="67"/>
    <x v="0"/>
    <n v="56.483606557377051"/>
    <n v="6"/>
    <x v="4"/>
    <x v="0"/>
  </r>
  <r>
    <n v="282372"/>
    <x v="4"/>
    <x v="9"/>
    <x v="1"/>
    <x v="0"/>
    <x v="0"/>
    <x v="28"/>
    <x v="1"/>
    <x v="1"/>
    <s v="Special Education"/>
    <x v="0"/>
    <x v="1"/>
    <x v="1"/>
    <x v="5"/>
    <x v="0"/>
    <n v="67"/>
    <x v="0"/>
    <n v="56.483606557377051"/>
    <n v="6"/>
    <x v="4"/>
    <x v="0"/>
  </r>
  <r>
    <n v="288276"/>
    <x v="3"/>
    <x v="3"/>
    <x v="3"/>
    <x v="0"/>
    <x v="3"/>
    <x v="42"/>
    <x v="5"/>
    <x v="9"/>
    <s v="Fisheries Technology"/>
    <x v="1"/>
    <x v="1"/>
    <x v="0"/>
    <x v="0"/>
    <x v="1"/>
    <n v="406"/>
    <x v="0"/>
    <n v="55.557077625570777"/>
    <n v="121"/>
    <x v="1"/>
    <x v="0"/>
  </r>
  <r>
    <n v="288973"/>
    <x v="0"/>
    <x v="0"/>
    <x v="0"/>
    <x v="2"/>
    <x v="2"/>
    <x v="0"/>
    <x v="0"/>
    <x v="0"/>
    <s v="Non-Degree Seeking"/>
    <x v="0"/>
    <x v="0"/>
    <x v="0"/>
    <x v="0"/>
    <x v="0"/>
    <n v="2968"/>
    <x v="0"/>
    <n v="48.540983606557376"/>
    <n v="0"/>
    <x v="0"/>
    <x v="0"/>
  </r>
  <r>
    <n v="289462"/>
    <x v="3"/>
    <x v="9"/>
    <x v="3"/>
    <x v="0"/>
    <x v="0"/>
    <x v="7"/>
    <x v="3"/>
    <x v="4"/>
    <s v="BBA"/>
    <x v="0"/>
    <x v="1"/>
    <x v="0"/>
    <x v="0"/>
    <x v="0"/>
    <n v="2937"/>
    <x v="0"/>
    <n v="48.625683060109289"/>
    <n v="91.350000000000009"/>
    <x v="1"/>
    <x v="0"/>
  </r>
  <r>
    <n v="289462"/>
    <x v="3"/>
    <x v="9"/>
    <x v="3"/>
    <x v="0"/>
    <x v="0"/>
    <x v="43"/>
    <x v="3"/>
    <x v="3"/>
    <s v="Small Business"/>
    <x v="2"/>
    <x v="1"/>
    <x v="0"/>
    <x v="0"/>
    <x v="0"/>
    <n v="2937"/>
    <x v="0"/>
    <n v="48.625683060109289"/>
    <n v="91.350000000000009"/>
    <x v="1"/>
    <x v="0"/>
  </r>
  <r>
    <n v="294972"/>
    <x v="1"/>
    <x v="0"/>
    <x v="2"/>
    <x v="0"/>
    <x v="1"/>
    <x v="2"/>
    <x v="2"/>
    <x v="2"/>
    <s v="Non-UAS"/>
    <x v="0"/>
    <x v="0"/>
    <x v="0"/>
    <x v="0"/>
    <x v="0"/>
    <n v="6843"/>
    <x v="0"/>
    <n v="37.932420091324204"/>
    <n v="0"/>
    <x v="0"/>
    <x v="0"/>
  </r>
  <r>
    <n v="296869"/>
    <x v="3"/>
    <x v="0"/>
    <x v="3"/>
    <x v="0"/>
    <x v="3"/>
    <x v="13"/>
    <x v="4"/>
    <x v="6"/>
    <s v="AA"/>
    <x v="0"/>
    <x v="0"/>
    <x v="0"/>
    <x v="2"/>
    <x v="0"/>
    <n v="208"/>
    <x v="0"/>
    <n v="56.098360655737707"/>
    <n v="18"/>
    <x v="5"/>
    <x v="2"/>
  </r>
  <r>
    <n v="297490"/>
    <x v="6"/>
    <x v="0"/>
    <x v="2"/>
    <x v="0"/>
    <x v="1"/>
    <x v="2"/>
    <x v="2"/>
    <x v="2"/>
    <s v="Non-UAS"/>
    <x v="0"/>
    <x v="0"/>
    <x v="0"/>
    <x v="10"/>
    <x v="1"/>
    <n v="7911"/>
    <x v="0"/>
    <n v="35.009132420091326"/>
    <n v="87"/>
    <x v="0"/>
    <x v="1"/>
  </r>
  <r>
    <n v="297682"/>
    <x v="3"/>
    <x v="0"/>
    <x v="3"/>
    <x v="0"/>
    <x v="0"/>
    <x v="7"/>
    <x v="3"/>
    <x v="4"/>
    <s v="BBA"/>
    <x v="0"/>
    <x v="1"/>
    <x v="0"/>
    <x v="0"/>
    <x v="0"/>
    <n v="6590"/>
    <x v="0"/>
    <n v="38.625570776255707"/>
    <n v="201.5"/>
    <x v="1"/>
    <x v="0"/>
  </r>
  <r>
    <n v="298048"/>
    <x v="3"/>
    <x v="9"/>
    <x v="3"/>
    <x v="0"/>
    <x v="0"/>
    <x v="38"/>
    <x v="3"/>
    <x v="3"/>
    <s v="Business Administration"/>
    <x v="0"/>
    <x v="1"/>
    <x v="0"/>
    <x v="11"/>
    <x v="0"/>
    <n v="6698"/>
    <x v="0"/>
    <n v="38.329680365296802"/>
    <n v="48"/>
    <x v="6"/>
    <x v="1"/>
  </r>
  <r>
    <n v="298831"/>
    <x v="4"/>
    <x v="10"/>
    <x v="1"/>
    <x v="0"/>
    <x v="0"/>
    <x v="23"/>
    <x v="1"/>
    <x v="1"/>
    <s v="Secondary Education"/>
    <x v="3"/>
    <x v="1"/>
    <x v="1"/>
    <x v="11"/>
    <x v="0"/>
    <n v="8466"/>
    <x v="0"/>
    <n v="33.488584474885847"/>
    <n v="18"/>
    <x v="4"/>
    <x v="1"/>
  </r>
  <r>
    <n v="300172"/>
    <x v="3"/>
    <x v="0"/>
    <x v="3"/>
    <x v="0"/>
    <x v="2"/>
    <x v="31"/>
    <x v="5"/>
    <x v="7"/>
    <s v="Health Sciences"/>
    <x v="1"/>
    <x v="1"/>
    <x v="0"/>
    <x v="2"/>
    <x v="0"/>
    <n v="2478"/>
    <x v="0"/>
    <n v="49.883105022831046"/>
    <n v="47"/>
    <x v="6"/>
    <x v="2"/>
  </r>
  <r>
    <n v="300202"/>
    <x v="0"/>
    <x v="1"/>
    <x v="0"/>
    <x v="0"/>
    <x v="0"/>
    <x v="0"/>
    <x v="0"/>
    <x v="0"/>
    <s v="Non-Degree Seeking"/>
    <x v="0"/>
    <x v="0"/>
    <x v="0"/>
    <x v="0"/>
    <x v="0"/>
    <n v="3305"/>
    <x v="0"/>
    <n v="47.620091324200914"/>
    <n v="0"/>
    <x v="0"/>
    <x v="0"/>
  </r>
  <r>
    <n v="303235"/>
    <x v="3"/>
    <x v="2"/>
    <x v="3"/>
    <x v="2"/>
    <x v="0"/>
    <x v="44"/>
    <x v="5"/>
    <x v="9"/>
    <s v="Power Technology"/>
    <x v="2"/>
    <x v="1"/>
    <x v="0"/>
    <x v="16"/>
    <x v="1"/>
    <n v="6488"/>
    <x v="0"/>
    <n v="38.905022831050225"/>
    <n v="5"/>
    <x v="5"/>
    <x v="1"/>
  </r>
  <r>
    <n v="305054"/>
    <x v="4"/>
    <x v="0"/>
    <x v="1"/>
    <x v="0"/>
    <x v="0"/>
    <x v="8"/>
    <x v="1"/>
    <x v="1"/>
    <s v="Reading"/>
    <x v="1"/>
    <x v="1"/>
    <x v="0"/>
    <x v="0"/>
    <x v="0"/>
    <n v="7044"/>
    <x v="0"/>
    <n v="37.381735159817353"/>
    <n v="24"/>
    <x v="2"/>
    <x v="0"/>
  </r>
  <r>
    <n v="305054"/>
    <x v="4"/>
    <x v="0"/>
    <x v="1"/>
    <x v="0"/>
    <x v="0"/>
    <x v="9"/>
    <x v="1"/>
    <x v="1"/>
    <s v="Reading"/>
    <x v="1"/>
    <x v="1"/>
    <x v="0"/>
    <x v="0"/>
    <x v="0"/>
    <n v="7044"/>
    <x v="0"/>
    <n v="37.381735159817353"/>
    <n v="24"/>
    <x v="2"/>
    <x v="0"/>
  </r>
  <r>
    <n v="305101"/>
    <x v="3"/>
    <x v="0"/>
    <x v="3"/>
    <x v="0"/>
    <x v="0"/>
    <x v="45"/>
    <x v="4"/>
    <x v="6"/>
    <s v="Undeclared Bachelors"/>
    <x v="2"/>
    <x v="0"/>
    <x v="0"/>
    <x v="0"/>
    <x v="0"/>
    <n v="7060"/>
    <x v="0"/>
    <n v="37.337899543378995"/>
    <n v="122"/>
    <x v="1"/>
    <x v="0"/>
  </r>
  <r>
    <n v="306107"/>
    <x v="4"/>
    <x v="1"/>
    <x v="1"/>
    <x v="0"/>
    <x v="0"/>
    <x v="12"/>
    <x v="1"/>
    <x v="1"/>
    <s v="GR Elementary Education"/>
    <x v="1"/>
    <x v="1"/>
    <x v="0"/>
    <x v="5"/>
    <x v="0"/>
    <n v="6157"/>
    <x v="0"/>
    <n v="39.811475409836063"/>
    <n v="37"/>
    <x v="2"/>
    <x v="0"/>
  </r>
  <r>
    <n v="307463"/>
    <x v="6"/>
    <x v="0"/>
    <x v="2"/>
    <x v="0"/>
    <x v="1"/>
    <x v="2"/>
    <x v="2"/>
    <x v="2"/>
    <s v="Non-UAS"/>
    <x v="0"/>
    <x v="0"/>
    <x v="0"/>
    <x v="4"/>
    <x v="0"/>
    <n v="6969"/>
    <x v="0"/>
    <n v="37.587214611872149"/>
    <n v="141"/>
    <x v="0"/>
    <x v="0"/>
  </r>
  <r>
    <n v="308600"/>
    <x v="5"/>
    <x v="12"/>
    <x v="2"/>
    <x v="0"/>
    <x v="1"/>
    <x v="2"/>
    <x v="2"/>
    <x v="2"/>
    <s v="Non-UAS"/>
    <x v="0"/>
    <x v="0"/>
    <x v="0"/>
    <x v="0"/>
    <x v="1"/>
    <n v="7487"/>
    <x v="0"/>
    <n v="36.169398907103826"/>
    <n v="0"/>
    <x v="0"/>
    <x v="0"/>
  </r>
  <r>
    <n v="309053"/>
    <x v="3"/>
    <x v="0"/>
    <x v="3"/>
    <x v="0"/>
    <x v="0"/>
    <x v="36"/>
    <x v="4"/>
    <x v="10"/>
    <s v="Social Science"/>
    <x v="1"/>
    <x v="0"/>
    <x v="0"/>
    <x v="0"/>
    <x v="0"/>
    <n v="6488"/>
    <x v="0"/>
    <n v="38.905022831050225"/>
    <n v="103"/>
    <x v="1"/>
    <x v="0"/>
  </r>
  <r>
    <n v="326884"/>
    <x v="0"/>
    <x v="2"/>
    <x v="0"/>
    <x v="0"/>
    <x v="0"/>
    <x v="0"/>
    <x v="0"/>
    <x v="0"/>
    <s v="Non-Degree Seeking"/>
    <x v="0"/>
    <x v="0"/>
    <x v="0"/>
    <x v="1"/>
    <x v="0"/>
    <n v="1735"/>
    <x v="0"/>
    <n v="51.918032786885249"/>
    <n v="0"/>
    <x v="0"/>
    <x v="1"/>
  </r>
  <r>
    <n v="329215"/>
    <x v="4"/>
    <x v="0"/>
    <x v="1"/>
    <x v="2"/>
    <x v="0"/>
    <x v="25"/>
    <x v="1"/>
    <x v="1"/>
    <s v="Special Education"/>
    <x v="3"/>
    <x v="1"/>
    <x v="0"/>
    <x v="2"/>
    <x v="1"/>
    <n v="1910"/>
    <x v="0"/>
    <n v="51.43926940639269"/>
    <n v="0"/>
    <x v="2"/>
    <x v="2"/>
  </r>
  <r>
    <n v="331320"/>
    <x v="0"/>
    <x v="0"/>
    <x v="0"/>
    <x v="0"/>
    <x v="0"/>
    <x v="0"/>
    <x v="0"/>
    <x v="0"/>
    <s v="Non-Degree Seeking"/>
    <x v="0"/>
    <x v="0"/>
    <x v="0"/>
    <x v="0"/>
    <x v="0"/>
    <n v="24"/>
    <x v="0"/>
    <n v="56.601092896174862"/>
    <n v="0"/>
    <x v="0"/>
    <x v="0"/>
  </r>
  <r>
    <n v="332795"/>
    <x v="8"/>
    <x v="0"/>
    <x v="2"/>
    <x v="0"/>
    <x v="1"/>
    <x v="2"/>
    <x v="2"/>
    <x v="2"/>
    <s v="Non-UAS"/>
    <x v="0"/>
    <x v="0"/>
    <x v="0"/>
    <x v="0"/>
    <x v="0"/>
    <n v="7817"/>
    <x v="0"/>
    <n v="35.266666666666666"/>
    <n v="21"/>
    <x v="0"/>
    <x v="0"/>
  </r>
  <r>
    <n v="333402"/>
    <x v="4"/>
    <x v="3"/>
    <x v="1"/>
    <x v="0"/>
    <x v="0"/>
    <x v="8"/>
    <x v="1"/>
    <x v="1"/>
    <s v="Reading"/>
    <x v="1"/>
    <x v="1"/>
    <x v="0"/>
    <x v="3"/>
    <x v="0"/>
    <n v="4272"/>
    <x v="0"/>
    <n v="44.970776255707761"/>
    <n v="15"/>
    <x v="2"/>
    <x v="3"/>
  </r>
  <r>
    <n v="333402"/>
    <x v="4"/>
    <x v="3"/>
    <x v="1"/>
    <x v="0"/>
    <x v="0"/>
    <x v="9"/>
    <x v="1"/>
    <x v="1"/>
    <s v="Reading"/>
    <x v="1"/>
    <x v="1"/>
    <x v="0"/>
    <x v="3"/>
    <x v="0"/>
    <n v="4272"/>
    <x v="0"/>
    <n v="44.970776255707761"/>
    <n v="15"/>
    <x v="2"/>
    <x v="3"/>
  </r>
  <r>
    <n v="335850"/>
    <x v="3"/>
    <x v="8"/>
    <x v="3"/>
    <x v="0"/>
    <x v="0"/>
    <x v="46"/>
    <x v="5"/>
    <x v="7"/>
    <s v="Health Sciences"/>
    <x v="2"/>
    <x v="1"/>
    <x v="0"/>
    <x v="0"/>
    <x v="0"/>
    <n v="4498"/>
    <x v="0"/>
    <n v="44.352459016393439"/>
    <n v="38"/>
    <x v="6"/>
    <x v="0"/>
  </r>
  <r>
    <n v="344167"/>
    <x v="4"/>
    <x v="10"/>
    <x v="1"/>
    <x v="0"/>
    <x v="0"/>
    <x v="23"/>
    <x v="1"/>
    <x v="1"/>
    <s v="Secondary Education"/>
    <x v="3"/>
    <x v="1"/>
    <x v="1"/>
    <x v="0"/>
    <x v="0"/>
    <n v="6692"/>
    <x v="0"/>
    <n v="38.346118721461188"/>
    <n v="12"/>
    <x v="4"/>
    <x v="0"/>
  </r>
  <r>
    <n v="346822"/>
    <x v="6"/>
    <x v="0"/>
    <x v="2"/>
    <x v="0"/>
    <x v="1"/>
    <x v="2"/>
    <x v="2"/>
    <x v="2"/>
    <s v="Non-UAS"/>
    <x v="0"/>
    <x v="0"/>
    <x v="0"/>
    <x v="10"/>
    <x v="0"/>
    <n v="3354"/>
    <x v="0"/>
    <n v="47.485844748858447"/>
    <n v="76"/>
    <x v="0"/>
    <x v="1"/>
  </r>
  <r>
    <n v="347546"/>
    <x v="0"/>
    <x v="1"/>
    <x v="0"/>
    <x v="0"/>
    <x v="0"/>
    <x v="0"/>
    <x v="0"/>
    <x v="0"/>
    <s v="Non-Degree Seeking"/>
    <x v="0"/>
    <x v="0"/>
    <x v="0"/>
    <x v="0"/>
    <x v="0"/>
    <n v="2616"/>
    <x v="0"/>
    <n v="49.505022831050226"/>
    <n v="0"/>
    <x v="0"/>
    <x v="0"/>
  </r>
  <r>
    <n v="350478"/>
    <x v="0"/>
    <x v="0"/>
    <x v="0"/>
    <x v="0"/>
    <x v="0"/>
    <x v="0"/>
    <x v="0"/>
    <x v="0"/>
    <s v="Non-Degree Seeking"/>
    <x v="0"/>
    <x v="0"/>
    <x v="0"/>
    <x v="0"/>
    <x v="0"/>
    <n v="6515"/>
    <x v="0"/>
    <n v="38.831050228310502"/>
    <n v="0"/>
    <x v="0"/>
    <x v="0"/>
  </r>
  <r>
    <n v="352028"/>
    <x v="7"/>
    <x v="0"/>
    <x v="2"/>
    <x v="0"/>
    <x v="1"/>
    <x v="2"/>
    <x v="2"/>
    <x v="2"/>
    <s v="Non-UAS"/>
    <x v="0"/>
    <x v="0"/>
    <x v="0"/>
    <x v="0"/>
    <x v="0"/>
    <n v="8499"/>
    <x v="0"/>
    <n v="33.398173515981732"/>
    <n v="157.5"/>
    <x v="0"/>
    <x v="0"/>
  </r>
  <r>
    <n v="353013"/>
    <x v="0"/>
    <x v="6"/>
    <x v="1"/>
    <x v="3"/>
    <x v="0"/>
    <x v="4"/>
    <x v="1"/>
    <x v="1"/>
    <s v="GR Elementary Education"/>
    <x v="1"/>
    <x v="1"/>
    <x v="0"/>
    <x v="0"/>
    <x v="0"/>
    <n v="3742"/>
    <x v="0"/>
    <n v="46.422831050228311"/>
    <n v="0"/>
    <x v="0"/>
    <x v="0"/>
  </r>
  <r>
    <n v="353013"/>
    <x v="0"/>
    <x v="6"/>
    <x v="0"/>
    <x v="3"/>
    <x v="0"/>
    <x v="0"/>
    <x v="0"/>
    <x v="0"/>
    <s v="Non-Degree Seeking"/>
    <x v="0"/>
    <x v="0"/>
    <x v="0"/>
    <x v="0"/>
    <x v="0"/>
    <n v="3742"/>
    <x v="0"/>
    <n v="46.422831050228311"/>
    <n v="0"/>
    <x v="0"/>
    <x v="0"/>
  </r>
  <r>
    <n v="353069"/>
    <x v="0"/>
    <x v="1"/>
    <x v="0"/>
    <x v="3"/>
    <x v="0"/>
    <x v="0"/>
    <x v="0"/>
    <x v="0"/>
    <s v="Non-Degree Seeking"/>
    <x v="0"/>
    <x v="0"/>
    <x v="0"/>
    <x v="0"/>
    <x v="0"/>
    <n v="5258"/>
    <x v="0"/>
    <n v="42.272146118721459"/>
    <n v="0"/>
    <x v="0"/>
    <x v="0"/>
  </r>
  <r>
    <n v="353799"/>
    <x v="3"/>
    <x v="0"/>
    <x v="3"/>
    <x v="0"/>
    <x v="0"/>
    <x v="36"/>
    <x v="4"/>
    <x v="10"/>
    <s v="Social Science"/>
    <x v="1"/>
    <x v="0"/>
    <x v="0"/>
    <x v="0"/>
    <x v="0"/>
    <n v="6503"/>
    <x v="0"/>
    <n v="38.863926940639267"/>
    <n v="90"/>
    <x v="1"/>
    <x v="0"/>
  </r>
  <r>
    <n v="353799"/>
    <x v="3"/>
    <x v="0"/>
    <x v="3"/>
    <x v="0"/>
    <x v="2"/>
    <x v="35"/>
    <x v="5"/>
    <x v="7"/>
    <s v="Health Sciences"/>
    <x v="1"/>
    <x v="1"/>
    <x v="0"/>
    <x v="0"/>
    <x v="0"/>
    <n v="6503"/>
    <x v="0"/>
    <n v="38.863926940639267"/>
    <n v="90"/>
    <x v="1"/>
    <x v="0"/>
  </r>
  <r>
    <n v="355185"/>
    <x v="0"/>
    <x v="3"/>
    <x v="0"/>
    <x v="0"/>
    <x v="0"/>
    <x v="0"/>
    <x v="0"/>
    <x v="0"/>
    <s v="Non-Degree Seeking"/>
    <x v="0"/>
    <x v="0"/>
    <x v="0"/>
    <x v="0"/>
    <x v="0"/>
    <n v="2861"/>
    <x v="0"/>
    <n v="48.833789954337895"/>
    <n v="0"/>
    <x v="0"/>
    <x v="0"/>
  </r>
  <r>
    <n v="357108"/>
    <x v="4"/>
    <x v="10"/>
    <x v="1"/>
    <x v="0"/>
    <x v="0"/>
    <x v="24"/>
    <x v="1"/>
    <x v="1"/>
    <s v="Education Leadership"/>
    <x v="1"/>
    <x v="1"/>
    <x v="1"/>
    <x v="0"/>
    <x v="0"/>
    <n v="6732"/>
    <x v="0"/>
    <n v="38.236529680365294"/>
    <n v="12"/>
    <x v="4"/>
    <x v="0"/>
  </r>
  <r>
    <n v="358273"/>
    <x v="0"/>
    <x v="3"/>
    <x v="0"/>
    <x v="0"/>
    <x v="0"/>
    <x v="0"/>
    <x v="0"/>
    <x v="0"/>
    <s v="Non-Degree Seeking"/>
    <x v="0"/>
    <x v="0"/>
    <x v="0"/>
    <x v="0"/>
    <x v="0"/>
    <n v="8465"/>
    <x v="0"/>
    <n v="33.49132420091324"/>
    <n v="0"/>
    <x v="0"/>
    <x v="0"/>
  </r>
  <r>
    <n v="399142"/>
    <x v="3"/>
    <x v="3"/>
    <x v="3"/>
    <x v="0"/>
    <x v="0"/>
    <x v="7"/>
    <x v="3"/>
    <x v="4"/>
    <s v="BBA"/>
    <x v="0"/>
    <x v="1"/>
    <x v="0"/>
    <x v="0"/>
    <x v="0"/>
    <n v="1615"/>
    <x v="0"/>
    <n v="52.245901639344261"/>
    <n v="118"/>
    <x v="1"/>
    <x v="0"/>
  </r>
  <r>
    <n v="441173"/>
    <x v="0"/>
    <x v="1"/>
    <x v="0"/>
    <x v="2"/>
    <x v="2"/>
    <x v="0"/>
    <x v="0"/>
    <x v="0"/>
    <s v="Non-Degree Seeking"/>
    <x v="0"/>
    <x v="0"/>
    <x v="0"/>
    <x v="0"/>
    <x v="0"/>
    <n v="-3318"/>
    <x v="0"/>
    <n v="65.751598173515987"/>
    <n v="0"/>
    <x v="0"/>
    <x v="0"/>
  </r>
  <r>
    <n v="443543"/>
    <x v="4"/>
    <x v="0"/>
    <x v="1"/>
    <x v="0"/>
    <x v="0"/>
    <x v="20"/>
    <x v="1"/>
    <x v="1"/>
    <s v="Mathematics"/>
    <x v="1"/>
    <x v="1"/>
    <x v="0"/>
    <x v="1"/>
    <x v="0"/>
    <n v="1396"/>
    <x v="0"/>
    <n v="52.844748858447488"/>
    <n v="36"/>
    <x v="2"/>
    <x v="1"/>
  </r>
  <r>
    <n v="443543"/>
    <x v="4"/>
    <x v="0"/>
    <x v="1"/>
    <x v="0"/>
    <x v="0"/>
    <x v="21"/>
    <x v="1"/>
    <x v="1"/>
    <s v="Mathematics"/>
    <x v="1"/>
    <x v="1"/>
    <x v="0"/>
    <x v="1"/>
    <x v="0"/>
    <n v="1396"/>
    <x v="0"/>
    <n v="52.844748858447488"/>
    <n v="36"/>
    <x v="2"/>
    <x v="1"/>
  </r>
  <r>
    <n v="445950"/>
    <x v="3"/>
    <x v="0"/>
    <x v="3"/>
    <x v="0"/>
    <x v="0"/>
    <x v="47"/>
    <x v="3"/>
    <x v="3"/>
    <s v="BBA"/>
    <x v="0"/>
    <x v="1"/>
    <x v="0"/>
    <x v="8"/>
    <x v="0"/>
    <n v="6591"/>
    <x v="0"/>
    <n v="38.622831050228307"/>
    <n v="63"/>
    <x v="3"/>
    <x v="1"/>
  </r>
  <r>
    <n v="446288"/>
    <x v="3"/>
    <x v="7"/>
    <x v="3"/>
    <x v="0"/>
    <x v="0"/>
    <x v="35"/>
    <x v="5"/>
    <x v="7"/>
    <s v="Health Sciences"/>
    <x v="2"/>
    <x v="1"/>
    <x v="0"/>
    <x v="11"/>
    <x v="0"/>
    <n v="9569"/>
    <x v="0"/>
    <n v="30.469406392694065"/>
    <n v="72"/>
    <x v="3"/>
    <x v="1"/>
  </r>
  <r>
    <n v="448907"/>
    <x v="0"/>
    <x v="6"/>
    <x v="0"/>
    <x v="0"/>
    <x v="0"/>
    <x v="0"/>
    <x v="0"/>
    <x v="0"/>
    <s v="Non-Degree Seeking"/>
    <x v="0"/>
    <x v="0"/>
    <x v="0"/>
    <x v="0"/>
    <x v="0"/>
    <n v="7480"/>
    <x v="0"/>
    <n v="36.188524590163937"/>
    <n v="0"/>
    <x v="0"/>
    <x v="0"/>
  </r>
  <r>
    <n v="448938"/>
    <x v="5"/>
    <x v="0"/>
    <x v="2"/>
    <x v="0"/>
    <x v="1"/>
    <x v="2"/>
    <x v="2"/>
    <x v="2"/>
    <s v="Non-UAS"/>
    <x v="0"/>
    <x v="0"/>
    <x v="0"/>
    <x v="0"/>
    <x v="0"/>
    <n v="6183"/>
    <x v="0"/>
    <n v="39.740437158469945"/>
    <n v="0"/>
    <x v="0"/>
    <x v="0"/>
  </r>
  <r>
    <n v="449947"/>
    <x v="0"/>
    <x v="0"/>
    <x v="0"/>
    <x v="0"/>
    <x v="0"/>
    <x v="0"/>
    <x v="0"/>
    <x v="0"/>
    <s v="Non-Degree Seeking"/>
    <x v="0"/>
    <x v="0"/>
    <x v="0"/>
    <x v="0"/>
    <x v="0"/>
    <n v="7204"/>
    <x v="0"/>
    <n v="36.94337899543379"/>
    <n v="0"/>
    <x v="0"/>
    <x v="0"/>
  </r>
  <r>
    <n v="453724"/>
    <x v="0"/>
    <x v="0"/>
    <x v="0"/>
    <x v="2"/>
    <x v="2"/>
    <x v="0"/>
    <x v="0"/>
    <x v="0"/>
    <s v="Non-Degree Seeking"/>
    <x v="0"/>
    <x v="0"/>
    <x v="0"/>
    <x v="0"/>
    <x v="0"/>
    <n v="4612"/>
    <x v="0"/>
    <n v="44.040983606557376"/>
    <n v="0"/>
    <x v="0"/>
    <x v="0"/>
  </r>
  <r>
    <n v="456545"/>
    <x v="0"/>
    <x v="6"/>
    <x v="0"/>
    <x v="0"/>
    <x v="0"/>
    <x v="0"/>
    <x v="0"/>
    <x v="0"/>
    <s v="Non-Degree Seeking"/>
    <x v="0"/>
    <x v="0"/>
    <x v="0"/>
    <x v="0"/>
    <x v="1"/>
    <n v="7358"/>
    <x v="0"/>
    <n v="36.521857923497265"/>
    <n v="0"/>
    <x v="0"/>
    <x v="0"/>
  </r>
  <r>
    <n v="462276"/>
    <x v="4"/>
    <x v="10"/>
    <x v="1"/>
    <x v="0"/>
    <x v="0"/>
    <x v="23"/>
    <x v="1"/>
    <x v="1"/>
    <s v="Secondary Education"/>
    <x v="3"/>
    <x v="1"/>
    <x v="1"/>
    <x v="0"/>
    <x v="1"/>
    <n v="6784"/>
    <x v="0"/>
    <n v="38.094063926940642"/>
    <n v="12"/>
    <x v="4"/>
    <x v="0"/>
  </r>
  <r>
    <n v="462442"/>
    <x v="3"/>
    <x v="9"/>
    <x v="3"/>
    <x v="0"/>
    <x v="0"/>
    <x v="7"/>
    <x v="3"/>
    <x v="4"/>
    <s v="BBA"/>
    <x v="0"/>
    <x v="1"/>
    <x v="0"/>
    <x v="0"/>
    <x v="0"/>
    <n v="621"/>
    <x v="0"/>
    <n v="54.968036529680361"/>
    <n v="101"/>
    <x v="1"/>
    <x v="0"/>
  </r>
  <r>
    <n v="464682"/>
    <x v="4"/>
    <x v="0"/>
    <x v="1"/>
    <x v="0"/>
    <x v="0"/>
    <x v="11"/>
    <x v="3"/>
    <x v="5"/>
    <s v="MPA"/>
    <x v="0"/>
    <x v="1"/>
    <x v="0"/>
    <x v="0"/>
    <x v="1"/>
    <n v="7510"/>
    <x v="0"/>
    <n v="36.106557377049178"/>
    <n v="18"/>
    <x v="2"/>
    <x v="0"/>
  </r>
  <r>
    <n v="466481"/>
    <x v="4"/>
    <x v="1"/>
    <x v="1"/>
    <x v="0"/>
    <x v="0"/>
    <x v="21"/>
    <x v="1"/>
    <x v="1"/>
    <s v="Mathematics"/>
    <x v="1"/>
    <x v="1"/>
    <x v="0"/>
    <x v="0"/>
    <x v="0"/>
    <n v="2815"/>
    <x v="0"/>
    <n v="48.959817351598169"/>
    <n v="21"/>
    <x v="2"/>
    <x v="0"/>
  </r>
  <r>
    <n v="470778"/>
    <x v="4"/>
    <x v="10"/>
    <x v="1"/>
    <x v="0"/>
    <x v="0"/>
    <x v="23"/>
    <x v="1"/>
    <x v="1"/>
    <s v="Secondary Education"/>
    <x v="3"/>
    <x v="1"/>
    <x v="1"/>
    <x v="0"/>
    <x v="1"/>
    <n v="6234"/>
    <x v="0"/>
    <n v="39.600913242009135"/>
    <n v="12"/>
    <x v="4"/>
    <x v="0"/>
  </r>
  <r>
    <n v="473166"/>
    <x v="2"/>
    <x v="3"/>
    <x v="2"/>
    <x v="0"/>
    <x v="1"/>
    <x v="2"/>
    <x v="2"/>
    <x v="2"/>
    <s v="Non-UAS"/>
    <x v="0"/>
    <x v="0"/>
    <x v="0"/>
    <x v="8"/>
    <x v="1"/>
    <n v="7494"/>
    <x v="0"/>
    <n v="36.150273224043715"/>
    <n v="35"/>
    <x v="0"/>
    <x v="1"/>
  </r>
  <r>
    <n v="473330"/>
    <x v="6"/>
    <x v="0"/>
    <x v="3"/>
    <x v="0"/>
    <x v="0"/>
    <x v="35"/>
    <x v="5"/>
    <x v="7"/>
    <s v="Health Sciences"/>
    <x v="2"/>
    <x v="1"/>
    <x v="0"/>
    <x v="0"/>
    <x v="0"/>
    <n v="8226"/>
    <x v="0"/>
    <n v="34.146118721461185"/>
    <n v="141"/>
    <x v="0"/>
    <x v="0"/>
  </r>
  <r>
    <n v="477951"/>
    <x v="0"/>
    <x v="1"/>
    <x v="0"/>
    <x v="0"/>
    <x v="0"/>
    <x v="0"/>
    <x v="0"/>
    <x v="0"/>
    <s v="Non-Degree Seeking"/>
    <x v="0"/>
    <x v="0"/>
    <x v="0"/>
    <x v="11"/>
    <x v="0"/>
    <n v="7503"/>
    <x v="0"/>
    <n v="36.125683060109289"/>
    <n v="0"/>
    <x v="0"/>
    <x v="1"/>
  </r>
  <r>
    <n v="480696"/>
    <x v="4"/>
    <x v="0"/>
    <x v="1"/>
    <x v="4"/>
    <x v="0"/>
    <x v="20"/>
    <x v="1"/>
    <x v="1"/>
    <s v="Mathematics"/>
    <x v="1"/>
    <x v="1"/>
    <x v="0"/>
    <x v="0"/>
    <x v="1"/>
    <n v="2336"/>
    <x v="0"/>
    <n v="50.272146118721459"/>
    <n v="48"/>
    <x v="2"/>
    <x v="0"/>
  </r>
  <r>
    <n v="480696"/>
    <x v="4"/>
    <x v="0"/>
    <x v="1"/>
    <x v="4"/>
    <x v="0"/>
    <x v="21"/>
    <x v="1"/>
    <x v="1"/>
    <s v="Mathematics"/>
    <x v="1"/>
    <x v="1"/>
    <x v="0"/>
    <x v="0"/>
    <x v="1"/>
    <n v="2336"/>
    <x v="0"/>
    <n v="50.272146118721459"/>
    <n v="48"/>
    <x v="2"/>
    <x v="0"/>
  </r>
  <r>
    <n v="480755"/>
    <x v="3"/>
    <x v="3"/>
    <x v="3"/>
    <x v="0"/>
    <x v="0"/>
    <x v="7"/>
    <x v="3"/>
    <x v="4"/>
    <s v="BBA"/>
    <x v="0"/>
    <x v="1"/>
    <x v="0"/>
    <x v="0"/>
    <x v="1"/>
    <n v="5869"/>
    <x v="0"/>
    <n v="40.598360655737707"/>
    <n v="61.68"/>
    <x v="3"/>
    <x v="0"/>
  </r>
  <r>
    <n v="483150"/>
    <x v="4"/>
    <x v="10"/>
    <x v="1"/>
    <x v="2"/>
    <x v="0"/>
    <x v="23"/>
    <x v="1"/>
    <x v="1"/>
    <s v="Secondary Education"/>
    <x v="3"/>
    <x v="1"/>
    <x v="1"/>
    <x v="3"/>
    <x v="0"/>
    <n v="6468"/>
    <x v="0"/>
    <n v="38.959817351598176"/>
    <n v="12"/>
    <x v="4"/>
    <x v="3"/>
  </r>
  <r>
    <n v="484869"/>
    <x v="8"/>
    <x v="1"/>
    <x v="2"/>
    <x v="0"/>
    <x v="1"/>
    <x v="2"/>
    <x v="2"/>
    <x v="2"/>
    <s v="Non-UAS"/>
    <x v="0"/>
    <x v="0"/>
    <x v="0"/>
    <x v="0"/>
    <x v="0"/>
    <n v="7462"/>
    <x v="0"/>
    <n v="36.23770491803279"/>
    <n v="41"/>
    <x v="0"/>
    <x v="0"/>
  </r>
  <r>
    <n v="485943"/>
    <x v="0"/>
    <x v="2"/>
    <x v="0"/>
    <x v="0"/>
    <x v="0"/>
    <x v="0"/>
    <x v="0"/>
    <x v="0"/>
    <s v="Non-Degree Seeking"/>
    <x v="0"/>
    <x v="0"/>
    <x v="0"/>
    <x v="4"/>
    <x v="0"/>
    <n v="7443"/>
    <x v="0"/>
    <n v="36.289617486338798"/>
    <n v="0"/>
    <x v="0"/>
    <x v="0"/>
  </r>
  <r>
    <n v="486797"/>
    <x v="0"/>
    <x v="10"/>
    <x v="0"/>
    <x v="0"/>
    <x v="0"/>
    <x v="0"/>
    <x v="0"/>
    <x v="0"/>
    <s v="Non-Degree Seeking"/>
    <x v="0"/>
    <x v="0"/>
    <x v="1"/>
    <x v="0"/>
    <x v="0"/>
    <n v="4711"/>
    <x v="0"/>
    <n v="43.770491803278688"/>
    <n v="0"/>
    <x v="0"/>
    <x v="0"/>
  </r>
  <r>
    <n v="487221"/>
    <x v="3"/>
    <x v="0"/>
    <x v="3"/>
    <x v="0"/>
    <x v="0"/>
    <x v="38"/>
    <x v="3"/>
    <x v="3"/>
    <s v="Business Administration"/>
    <x v="0"/>
    <x v="1"/>
    <x v="0"/>
    <x v="0"/>
    <x v="0"/>
    <n v="8248"/>
    <x v="0"/>
    <n v="34.085844748858449"/>
    <n v="70.519000000000005"/>
    <x v="3"/>
    <x v="0"/>
  </r>
  <r>
    <n v="487385"/>
    <x v="0"/>
    <x v="6"/>
    <x v="0"/>
    <x v="0"/>
    <x v="0"/>
    <x v="0"/>
    <x v="0"/>
    <x v="0"/>
    <s v="Non-Degree Seeking"/>
    <x v="0"/>
    <x v="0"/>
    <x v="0"/>
    <x v="2"/>
    <x v="1"/>
    <n v="978"/>
    <x v="0"/>
    <n v="53.98995433789954"/>
    <n v="0"/>
    <x v="0"/>
    <x v="2"/>
  </r>
  <r>
    <n v="488264"/>
    <x v="0"/>
    <x v="0"/>
    <x v="0"/>
    <x v="0"/>
    <x v="0"/>
    <x v="0"/>
    <x v="0"/>
    <x v="0"/>
    <s v="Non-Degree Seeking"/>
    <x v="0"/>
    <x v="0"/>
    <x v="0"/>
    <x v="0"/>
    <x v="0"/>
    <n v="-17"/>
    <x v="0"/>
    <n v="56.713242009132415"/>
    <n v="0"/>
    <x v="0"/>
    <x v="0"/>
  </r>
  <r>
    <n v="491900"/>
    <x v="9"/>
    <x v="0"/>
    <x v="0"/>
    <x v="0"/>
    <x v="0"/>
    <x v="48"/>
    <x v="6"/>
    <x v="12"/>
    <s v="Non-Degree Seeking"/>
    <x v="3"/>
    <x v="0"/>
    <x v="0"/>
    <x v="0"/>
    <x v="0"/>
    <n v="7607"/>
    <x v="0"/>
    <n v="35.841530054644807"/>
    <n v="0"/>
    <x v="0"/>
    <x v="0"/>
  </r>
  <r>
    <n v="492823"/>
    <x v="0"/>
    <x v="2"/>
    <x v="0"/>
    <x v="2"/>
    <x v="0"/>
    <x v="0"/>
    <x v="0"/>
    <x v="0"/>
    <s v="Non-Degree Seeking"/>
    <x v="0"/>
    <x v="0"/>
    <x v="0"/>
    <x v="1"/>
    <x v="1"/>
    <n v="8549"/>
    <x v="0"/>
    <n v="33.261187214611873"/>
    <n v="0"/>
    <x v="0"/>
    <x v="1"/>
  </r>
  <r>
    <n v="493110"/>
    <x v="0"/>
    <x v="10"/>
    <x v="0"/>
    <x v="0"/>
    <x v="0"/>
    <x v="0"/>
    <x v="0"/>
    <x v="0"/>
    <s v="Non-Degree Seeking"/>
    <x v="0"/>
    <x v="0"/>
    <x v="1"/>
    <x v="0"/>
    <x v="1"/>
    <n v="4747"/>
    <x v="0"/>
    <n v="43.672131147540981"/>
    <n v="0"/>
    <x v="0"/>
    <x v="0"/>
  </r>
  <r>
    <n v="496621"/>
    <x v="6"/>
    <x v="6"/>
    <x v="2"/>
    <x v="0"/>
    <x v="1"/>
    <x v="2"/>
    <x v="2"/>
    <x v="2"/>
    <s v="Non-UAS"/>
    <x v="0"/>
    <x v="0"/>
    <x v="0"/>
    <x v="0"/>
    <x v="0"/>
    <n v="7900"/>
    <x v="0"/>
    <n v="35.039269406392691"/>
    <n v="108"/>
    <x v="0"/>
    <x v="0"/>
  </r>
  <r>
    <n v="500011"/>
    <x v="5"/>
    <x v="1"/>
    <x v="2"/>
    <x v="0"/>
    <x v="1"/>
    <x v="2"/>
    <x v="2"/>
    <x v="2"/>
    <s v="Non-UAS"/>
    <x v="0"/>
    <x v="0"/>
    <x v="0"/>
    <x v="0"/>
    <x v="1"/>
    <n v="3423"/>
    <x v="0"/>
    <n v="47.296803652968038"/>
    <n v="0"/>
    <x v="0"/>
    <x v="0"/>
  </r>
  <r>
    <n v="500802"/>
    <x v="0"/>
    <x v="0"/>
    <x v="0"/>
    <x v="3"/>
    <x v="0"/>
    <x v="0"/>
    <x v="0"/>
    <x v="0"/>
    <s v="Non-Degree Seeking"/>
    <x v="0"/>
    <x v="0"/>
    <x v="0"/>
    <x v="0"/>
    <x v="1"/>
    <n v="6565"/>
    <x v="0"/>
    <n v="38.694063926940636"/>
    <n v="0"/>
    <x v="0"/>
    <x v="0"/>
  </r>
  <r>
    <n v="501231"/>
    <x v="4"/>
    <x v="10"/>
    <x v="1"/>
    <x v="0"/>
    <x v="0"/>
    <x v="24"/>
    <x v="1"/>
    <x v="1"/>
    <s v="Education Leadership"/>
    <x v="1"/>
    <x v="1"/>
    <x v="1"/>
    <x v="0"/>
    <x v="0"/>
    <n v="4702"/>
    <x v="0"/>
    <n v="43.795081967213115"/>
    <n v="12"/>
    <x v="4"/>
    <x v="0"/>
  </r>
  <r>
    <n v="502999"/>
    <x v="4"/>
    <x v="0"/>
    <x v="1"/>
    <x v="0"/>
    <x v="0"/>
    <x v="4"/>
    <x v="1"/>
    <x v="1"/>
    <s v="GR Elementary Education"/>
    <x v="1"/>
    <x v="1"/>
    <x v="0"/>
    <x v="2"/>
    <x v="0"/>
    <n v="5173"/>
    <x v="0"/>
    <n v="42.505022831050226"/>
    <n v="30"/>
    <x v="2"/>
    <x v="2"/>
  </r>
  <r>
    <n v="502999"/>
    <x v="4"/>
    <x v="0"/>
    <x v="1"/>
    <x v="0"/>
    <x v="0"/>
    <x v="5"/>
    <x v="1"/>
    <x v="1"/>
    <s v="UG Elementary Education"/>
    <x v="2"/>
    <x v="1"/>
    <x v="0"/>
    <x v="2"/>
    <x v="0"/>
    <n v="5173"/>
    <x v="0"/>
    <n v="42.505022831050226"/>
    <n v="30"/>
    <x v="2"/>
    <x v="2"/>
  </r>
  <r>
    <n v="503053"/>
    <x v="0"/>
    <x v="1"/>
    <x v="0"/>
    <x v="0"/>
    <x v="0"/>
    <x v="0"/>
    <x v="0"/>
    <x v="0"/>
    <s v="Non-Degree Seeking"/>
    <x v="0"/>
    <x v="0"/>
    <x v="0"/>
    <x v="0"/>
    <x v="1"/>
    <n v="4821"/>
    <x v="0"/>
    <n v="43.469406392694061"/>
    <n v="0"/>
    <x v="0"/>
    <x v="0"/>
  </r>
  <r>
    <n v="503810"/>
    <x v="4"/>
    <x v="3"/>
    <x v="1"/>
    <x v="0"/>
    <x v="0"/>
    <x v="11"/>
    <x v="3"/>
    <x v="5"/>
    <s v="MPA"/>
    <x v="0"/>
    <x v="1"/>
    <x v="0"/>
    <x v="0"/>
    <x v="0"/>
    <n v="8982"/>
    <x v="0"/>
    <n v="32.076502732240435"/>
    <n v="21"/>
    <x v="2"/>
    <x v="0"/>
  </r>
  <r>
    <n v="504751"/>
    <x v="0"/>
    <x v="1"/>
    <x v="0"/>
    <x v="0"/>
    <x v="0"/>
    <x v="0"/>
    <x v="0"/>
    <x v="0"/>
    <s v="Non-Degree Seeking"/>
    <x v="0"/>
    <x v="0"/>
    <x v="0"/>
    <x v="0"/>
    <x v="0"/>
    <n v="7824"/>
    <x v="0"/>
    <n v="35.247488584474887"/>
    <n v="0"/>
    <x v="0"/>
    <x v="0"/>
  </r>
  <r>
    <n v="505297"/>
    <x v="6"/>
    <x v="1"/>
    <x v="2"/>
    <x v="0"/>
    <x v="1"/>
    <x v="2"/>
    <x v="2"/>
    <x v="2"/>
    <s v="Non-UAS"/>
    <x v="0"/>
    <x v="0"/>
    <x v="0"/>
    <x v="0"/>
    <x v="1"/>
    <n v="9173"/>
    <x v="0"/>
    <n v="31.554337899543381"/>
    <n v="177"/>
    <x v="0"/>
    <x v="0"/>
  </r>
  <r>
    <n v="505453"/>
    <x v="3"/>
    <x v="5"/>
    <x v="3"/>
    <x v="0"/>
    <x v="2"/>
    <x v="31"/>
    <x v="5"/>
    <x v="7"/>
    <s v="Health Sciences"/>
    <x v="1"/>
    <x v="1"/>
    <x v="0"/>
    <x v="0"/>
    <x v="0"/>
    <n v="7928"/>
    <x v="0"/>
    <n v="34.962557077625569"/>
    <n v="66"/>
    <x v="3"/>
    <x v="0"/>
  </r>
  <r>
    <n v="505453"/>
    <x v="3"/>
    <x v="5"/>
    <x v="3"/>
    <x v="0"/>
    <x v="2"/>
    <x v="35"/>
    <x v="5"/>
    <x v="7"/>
    <s v="Health Sciences"/>
    <x v="1"/>
    <x v="1"/>
    <x v="0"/>
    <x v="0"/>
    <x v="0"/>
    <n v="7928"/>
    <x v="0"/>
    <n v="34.962557077625569"/>
    <n v="66"/>
    <x v="3"/>
    <x v="0"/>
  </r>
  <r>
    <n v="506846"/>
    <x v="3"/>
    <x v="0"/>
    <x v="3"/>
    <x v="0"/>
    <x v="2"/>
    <x v="14"/>
    <x v="5"/>
    <x v="7"/>
    <s v="Health Sciences"/>
    <x v="0"/>
    <x v="1"/>
    <x v="0"/>
    <x v="5"/>
    <x v="0"/>
    <n v="2089"/>
    <x v="0"/>
    <n v="50.948858447488583"/>
    <n v="233"/>
    <x v="1"/>
    <x v="0"/>
  </r>
  <r>
    <n v="507226"/>
    <x v="0"/>
    <x v="0"/>
    <x v="0"/>
    <x v="2"/>
    <x v="2"/>
    <x v="0"/>
    <x v="0"/>
    <x v="0"/>
    <s v="Non-Degree Seeking"/>
    <x v="0"/>
    <x v="0"/>
    <x v="0"/>
    <x v="0"/>
    <x v="0"/>
    <n v="7731"/>
    <x v="0"/>
    <n v="35.502283105022833"/>
    <n v="0"/>
    <x v="0"/>
    <x v="0"/>
  </r>
  <r>
    <n v="514042"/>
    <x v="0"/>
    <x v="10"/>
    <x v="0"/>
    <x v="0"/>
    <x v="0"/>
    <x v="0"/>
    <x v="0"/>
    <x v="0"/>
    <s v="Non-Degree Seeking"/>
    <x v="0"/>
    <x v="0"/>
    <x v="1"/>
    <x v="0"/>
    <x v="1"/>
    <n v="2607"/>
    <x v="0"/>
    <n v="49.529680365296798"/>
    <n v="0"/>
    <x v="0"/>
    <x v="0"/>
  </r>
  <r>
    <n v="515845"/>
    <x v="3"/>
    <x v="3"/>
    <x v="3"/>
    <x v="0"/>
    <x v="0"/>
    <x v="6"/>
    <x v="1"/>
    <x v="1"/>
    <s v="UG Elementary Education"/>
    <x v="0"/>
    <x v="1"/>
    <x v="0"/>
    <x v="0"/>
    <x v="0"/>
    <n v="9258"/>
    <x v="0"/>
    <n v="31.321461187214613"/>
    <n v="96"/>
    <x v="1"/>
    <x v="0"/>
  </r>
  <r>
    <n v="516729"/>
    <x v="3"/>
    <x v="5"/>
    <x v="3"/>
    <x v="2"/>
    <x v="2"/>
    <x v="31"/>
    <x v="5"/>
    <x v="7"/>
    <s v="Health Sciences"/>
    <x v="1"/>
    <x v="1"/>
    <x v="0"/>
    <x v="0"/>
    <x v="0"/>
    <n v="8247"/>
    <x v="0"/>
    <n v="34.088584474885842"/>
    <n v="75"/>
    <x v="3"/>
    <x v="0"/>
  </r>
  <r>
    <n v="522091"/>
    <x v="4"/>
    <x v="7"/>
    <x v="1"/>
    <x v="0"/>
    <x v="0"/>
    <x v="24"/>
    <x v="1"/>
    <x v="1"/>
    <s v="Education Leadership"/>
    <x v="1"/>
    <x v="1"/>
    <x v="1"/>
    <x v="10"/>
    <x v="0"/>
    <n v="8304"/>
    <x v="0"/>
    <n v="33.932420091324204"/>
    <n v="51"/>
    <x v="4"/>
    <x v="1"/>
  </r>
  <r>
    <n v="523029"/>
    <x v="0"/>
    <x v="0"/>
    <x v="0"/>
    <x v="0"/>
    <x v="0"/>
    <x v="0"/>
    <x v="0"/>
    <x v="0"/>
    <s v="Non-Degree Seeking"/>
    <x v="0"/>
    <x v="0"/>
    <x v="0"/>
    <x v="0"/>
    <x v="0"/>
    <n v="4503"/>
    <x v="0"/>
    <n v="44.338797814207652"/>
    <n v="0"/>
    <x v="0"/>
    <x v="0"/>
  </r>
  <r>
    <n v="528465"/>
    <x v="0"/>
    <x v="1"/>
    <x v="0"/>
    <x v="0"/>
    <x v="0"/>
    <x v="0"/>
    <x v="0"/>
    <x v="0"/>
    <s v="Non-Degree Seeking"/>
    <x v="0"/>
    <x v="0"/>
    <x v="0"/>
    <x v="0"/>
    <x v="0"/>
    <n v="4354"/>
    <x v="0"/>
    <n v="44.746118721461187"/>
    <n v="0"/>
    <x v="0"/>
    <x v="0"/>
  </r>
  <r>
    <n v="531886"/>
    <x v="5"/>
    <x v="1"/>
    <x v="2"/>
    <x v="0"/>
    <x v="1"/>
    <x v="2"/>
    <x v="2"/>
    <x v="2"/>
    <s v="Non-UAS"/>
    <x v="0"/>
    <x v="0"/>
    <x v="0"/>
    <x v="0"/>
    <x v="0"/>
    <n v="6028"/>
    <x v="0"/>
    <n v="40.16393442622951"/>
    <n v="0"/>
    <x v="0"/>
    <x v="0"/>
  </r>
  <r>
    <n v="533604"/>
    <x v="4"/>
    <x v="3"/>
    <x v="1"/>
    <x v="0"/>
    <x v="0"/>
    <x v="11"/>
    <x v="3"/>
    <x v="5"/>
    <s v="MPA"/>
    <x v="0"/>
    <x v="1"/>
    <x v="0"/>
    <x v="0"/>
    <x v="0"/>
    <n v="8183"/>
    <x v="0"/>
    <n v="34.263926940639266"/>
    <n v="21"/>
    <x v="2"/>
    <x v="0"/>
  </r>
  <r>
    <n v="534493"/>
    <x v="4"/>
    <x v="9"/>
    <x v="1"/>
    <x v="0"/>
    <x v="0"/>
    <x v="4"/>
    <x v="1"/>
    <x v="1"/>
    <s v="GR Elementary Education"/>
    <x v="1"/>
    <x v="1"/>
    <x v="1"/>
    <x v="0"/>
    <x v="0"/>
    <n v="7625"/>
    <x v="0"/>
    <n v="35.792349726775953"/>
    <n v="21"/>
    <x v="2"/>
    <x v="0"/>
  </r>
  <r>
    <n v="534560"/>
    <x v="4"/>
    <x v="0"/>
    <x v="1"/>
    <x v="0"/>
    <x v="0"/>
    <x v="11"/>
    <x v="3"/>
    <x v="5"/>
    <s v="MPA"/>
    <x v="0"/>
    <x v="1"/>
    <x v="0"/>
    <x v="0"/>
    <x v="1"/>
    <n v="8648"/>
    <x v="0"/>
    <n v="32.98995433789954"/>
    <n v="30"/>
    <x v="2"/>
    <x v="0"/>
  </r>
  <r>
    <n v="536917"/>
    <x v="0"/>
    <x v="3"/>
    <x v="0"/>
    <x v="0"/>
    <x v="0"/>
    <x v="0"/>
    <x v="0"/>
    <x v="0"/>
    <s v="Non-Degree Seeking"/>
    <x v="0"/>
    <x v="0"/>
    <x v="0"/>
    <x v="13"/>
    <x v="0"/>
    <n v="-2803"/>
    <x v="0"/>
    <n v="64.341530054644807"/>
    <n v="0"/>
    <x v="0"/>
    <x v="1"/>
  </r>
  <r>
    <n v="538168"/>
    <x v="0"/>
    <x v="0"/>
    <x v="0"/>
    <x v="0"/>
    <x v="0"/>
    <x v="0"/>
    <x v="0"/>
    <x v="0"/>
    <s v="Non-Degree Seeking"/>
    <x v="0"/>
    <x v="0"/>
    <x v="0"/>
    <x v="0"/>
    <x v="0"/>
    <n v="8015"/>
    <x v="0"/>
    <n v="34.724200913242008"/>
    <n v="0"/>
    <x v="0"/>
    <x v="0"/>
  </r>
  <r>
    <n v="539212"/>
    <x v="0"/>
    <x v="10"/>
    <x v="0"/>
    <x v="0"/>
    <x v="0"/>
    <x v="0"/>
    <x v="0"/>
    <x v="0"/>
    <s v="Non-Degree Seeking"/>
    <x v="0"/>
    <x v="0"/>
    <x v="1"/>
    <x v="0"/>
    <x v="1"/>
    <n v="9326"/>
    <x v="0"/>
    <n v="31.1351598173516"/>
    <n v="0"/>
    <x v="0"/>
    <x v="0"/>
  </r>
  <r>
    <n v="539262"/>
    <x v="5"/>
    <x v="1"/>
    <x v="2"/>
    <x v="3"/>
    <x v="1"/>
    <x v="2"/>
    <x v="2"/>
    <x v="2"/>
    <s v="Non-UAS"/>
    <x v="0"/>
    <x v="0"/>
    <x v="0"/>
    <x v="0"/>
    <x v="0"/>
    <n v="8202"/>
    <x v="0"/>
    <n v="34.211872146118722"/>
    <n v="0"/>
    <x v="0"/>
    <x v="0"/>
  </r>
  <r>
    <n v="539982"/>
    <x v="4"/>
    <x v="10"/>
    <x v="1"/>
    <x v="0"/>
    <x v="0"/>
    <x v="24"/>
    <x v="1"/>
    <x v="1"/>
    <s v="Education Leadership"/>
    <x v="1"/>
    <x v="1"/>
    <x v="1"/>
    <x v="0"/>
    <x v="0"/>
    <n v="4529"/>
    <x v="0"/>
    <n v="44.267759562841533"/>
    <n v="12"/>
    <x v="4"/>
    <x v="0"/>
  </r>
  <r>
    <n v="540476"/>
    <x v="6"/>
    <x v="6"/>
    <x v="0"/>
    <x v="0"/>
    <x v="0"/>
    <x v="0"/>
    <x v="0"/>
    <x v="0"/>
    <s v="Non-Degree Seeking"/>
    <x v="0"/>
    <x v="0"/>
    <x v="0"/>
    <x v="0"/>
    <x v="0"/>
    <n v="4609"/>
    <x v="0"/>
    <n v="44.049180327868854"/>
    <n v="167"/>
    <x v="0"/>
    <x v="0"/>
  </r>
  <r>
    <n v="540481"/>
    <x v="0"/>
    <x v="3"/>
    <x v="0"/>
    <x v="0"/>
    <x v="0"/>
    <x v="0"/>
    <x v="0"/>
    <x v="0"/>
    <s v="Non-Degree Seeking"/>
    <x v="0"/>
    <x v="0"/>
    <x v="0"/>
    <x v="0"/>
    <x v="0"/>
    <n v="-1255"/>
    <x v="0"/>
    <n v="60.103825136612024"/>
    <n v="0"/>
    <x v="0"/>
    <x v="0"/>
  </r>
  <r>
    <n v="540623"/>
    <x v="0"/>
    <x v="1"/>
    <x v="0"/>
    <x v="2"/>
    <x v="0"/>
    <x v="0"/>
    <x v="0"/>
    <x v="0"/>
    <s v="Non-Degree Seeking"/>
    <x v="0"/>
    <x v="0"/>
    <x v="0"/>
    <x v="2"/>
    <x v="0"/>
    <n v="3423"/>
    <x v="0"/>
    <n v="47.296803652968038"/>
    <n v="0"/>
    <x v="0"/>
    <x v="2"/>
  </r>
  <r>
    <n v="542428"/>
    <x v="4"/>
    <x v="3"/>
    <x v="1"/>
    <x v="0"/>
    <x v="0"/>
    <x v="20"/>
    <x v="1"/>
    <x v="1"/>
    <s v="Mathematics"/>
    <x v="1"/>
    <x v="1"/>
    <x v="0"/>
    <x v="0"/>
    <x v="0"/>
    <n v="5836"/>
    <x v="0"/>
    <n v="40.688584474885843"/>
    <n v="27"/>
    <x v="2"/>
    <x v="0"/>
  </r>
  <r>
    <n v="542428"/>
    <x v="4"/>
    <x v="3"/>
    <x v="1"/>
    <x v="0"/>
    <x v="0"/>
    <x v="21"/>
    <x v="1"/>
    <x v="1"/>
    <s v="Mathematics"/>
    <x v="1"/>
    <x v="1"/>
    <x v="0"/>
    <x v="0"/>
    <x v="0"/>
    <n v="5836"/>
    <x v="0"/>
    <n v="40.688584474885843"/>
    <n v="27"/>
    <x v="2"/>
    <x v="0"/>
  </r>
  <r>
    <n v="542730"/>
    <x v="0"/>
    <x v="1"/>
    <x v="0"/>
    <x v="0"/>
    <x v="2"/>
    <x v="0"/>
    <x v="0"/>
    <x v="0"/>
    <s v="Non-Degree Seeking"/>
    <x v="0"/>
    <x v="0"/>
    <x v="0"/>
    <x v="0"/>
    <x v="0"/>
    <n v="-6432"/>
    <x v="0"/>
    <n v="74.277625570776252"/>
    <n v="0"/>
    <x v="0"/>
    <x v="0"/>
  </r>
  <r>
    <n v="543752"/>
    <x v="0"/>
    <x v="0"/>
    <x v="0"/>
    <x v="0"/>
    <x v="2"/>
    <x v="0"/>
    <x v="0"/>
    <x v="0"/>
    <s v="Non-Degree Seeking"/>
    <x v="0"/>
    <x v="0"/>
    <x v="0"/>
    <x v="0"/>
    <x v="0"/>
    <n v="2383"/>
    <x v="0"/>
    <n v="50.143378995433785"/>
    <n v="0"/>
    <x v="0"/>
    <x v="0"/>
  </r>
  <r>
    <n v="544474"/>
    <x v="4"/>
    <x v="0"/>
    <x v="1"/>
    <x v="0"/>
    <x v="0"/>
    <x v="11"/>
    <x v="3"/>
    <x v="5"/>
    <s v="MPA"/>
    <x v="0"/>
    <x v="1"/>
    <x v="0"/>
    <x v="0"/>
    <x v="0"/>
    <n v="2212"/>
    <x v="0"/>
    <n v="50.611872146118721"/>
    <n v="15"/>
    <x v="2"/>
    <x v="0"/>
  </r>
  <r>
    <n v="546720"/>
    <x v="3"/>
    <x v="3"/>
    <x v="3"/>
    <x v="0"/>
    <x v="0"/>
    <x v="7"/>
    <x v="3"/>
    <x v="4"/>
    <s v="BBA"/>
    <x v="0"/>
    <x v="1"/>
    <x v="0"/>
    <x v="0"/>
    <x v="0"/>
    <n v="5585"/>
    <x v="0"/>
    <n v="41.376255707762553"/>
    <n v="73"/>
    <x v="3"/>
    <x v="0"/>
  </r>
  <r>
    <n v="549034"/>
    <x v="1"/>
    <x v="6"/>
    <x v="2"/>
    <x v="3"/>
    <x v="1"/>
    <x v="2"/>
    <x v="2"/>
    <x v="2"/>
    <s v="Non-UAS"/>
    <x v="0"/>
    <x v="0"/>
    <x v="0"/>
    <x v="0"/>
    <x v="0"/>
    <n v="6387"/>
    <x v="0"/>
    <n v="39.18173515981735"/>
    <n v="0"/>
    <x v="0"/>
    <x v="0"/>
  </r>
  <r>
    <n v="550789"/>
    <x v="0"/>
    <x v="1"/>
    <x v="0"/>
    <x v="0"/>
    <x v="0"/>
    <x v="0"/>
    <x v="0"/>
    <x v="0"/>
    <s v="Non-Degree Seeking"/>
    <x v="0"/>
    <x v="0"/>
    <x v="0"/>
    <x v="0"/>
    <x v="1"/>
    <n v="8177"/>
    <x v="0"/>
    <n v="34.280365296803652"/>
    <n v="0"/>
    <x v="0"/>
    <x v="0"/>
  </r>
  <r>
    <n v="551047"/>
    <x v="0"/>
    <x v="1"/>
    <x v="0"/>
    <x v="0"/>
    <x v="0"/>
    <x v="0"/>
    <x v="0"/>
    <x v="0"/>
    <s v="Non-Degree Seeking"/>
    <x v="0"/>
    <x v="0"/>
    <x v="0"/>
    <x v="0"/>
    <x v="0"/>
    <n v="7967"/>
    <x v="0"/>
    <n v="34.855707762557074"/>
    <n v="0"/>
    <x v="0"/>
    <x v="0"/>
  </r>
  <r>
    <n v="551574"/>
    <x v="5"/>
    <x v="6"/>
    <x v="2"/>
    <x v="0"/>
    <x v="1"/>
    <x v="2"/>
    <x v="2"/>
    <x v="2"/>
    <s v="Non-UAS"/>
    <x v="0"/>
    <x v="0"/>
    <x v="0"/>
    <x v="4"/>
    <x v="0"/>
    <n v="8238"/>
    <x v="0"/>
    <n v="34.113242009132421"/>
    <n v="0"/>
    <x v="0"/>
    <x v="0"/>
  </r>
  <r>
    <n v="551677"/>
    <x v="3"/>
    <x v="0"/>
    <x v="3"/>
    <x v="0"/>
    <x v="0"/>
    <x v="38"/>
    <x v="3"/>
    <x v="3"/>
    <s v="Business Administration"/>
    <x v="0"/>
    <x v="1"/>
    <x v="0"/>
    <x v="4"/>
    <x v="0"/>
    <n v="7996"/>
    <x v="0"/>
    <n v="34.776255707762559"/>
    <n v="59.336000000000006"/>
    <x v="6"/>
    <x v="0"/>
  </r>
  <r>
    <n v="553031"/>
    <x v="3"/>
    <x v="0"/>
    <x v="3"/>
    <x v="0"/>
    <x v="0"/>
    <x v="7"/>
    <x v="3"/>
    <x v="4"/>
    <s v="BBA"/>
    <x v="0"/>
    <x v="1"/>
    <x v="0"/>
    <x v="0"/>
    <x v="0"/>
    <n v="9286"/>
    <x v="0"/>
    <n v="31.24474885844749"/>
    <n v="114"/>
    <x v="1"/>
    <x v="0"/>
  </r>
  <r>
    <n v="558696"/>
    <x v="3"/>
    <x v="0"/>
    <x v="3"/>
    <x v="0"/>
    <x v="0"/>
    <x v="49"/>
    <x v="1"/>
    <x v="1"/>
    <s v="Special Education"/>
    <x v="0"/>
    <x v="0"/>
    <x v="0"/>
    <x v="2"/>
    <x v="0"/>
    <n v="7337"/>
    <x v="0"/>
    <n v="36.579234972677597"/>
    <n v="126"/>
    <x v="1"/>
    <x v="2"/>
  </r>
  <r>
    <n v="559124"/>
    <x v="0"/>
    <x v="1"/>
    <x v="0"/>
    <x v="2"/>
    <x v="0"/>
    <x v="0"/>
    <x v="0"/>
    <x v="0"/>
    <s v="Non-Degree Seeking"/>
    <x v="0"/>
    <x v="0"/>
    <x v="0"/>
    <x v="0"/>
    <x v="0"/>
    <n v="8158"/>
    <x v="0"/>
    <n v="34.332420091324202"/>
    <n v="0"/>
    <x v="0"/>
    <x v="0"/>
  </r>
  <r>
    <n v="559143"/>
    <x v="0"/>
    <x v="1"/>
    <x v="0"/>
    <x v="0"/>
    <x v="0"/>
    <x v="0"/>
    <x v="0"/>
    <x v="0"/>
    <s v="Non-Degree Seeking"/>
    <x v="0"/>
    <x v="0"/>
    <x v="0"/>
    <x v="0"/>
    <x v="1"/>
    <n v="7283"/>
    <x v="0"/>
    <n v="36.726940639269408"/>
    <n v="0"/>
    <x v="0"/>
    <x v="0"/>
  </r>
  <r>
    <n v="560667"/>
    <x v="5"/>
    <x v="0"/>
    <x v="2"/>
    <x v="0"/>
    <x v="1"/>
    <x v="2"/>
    <x v="2"/>
    <x v="2"/>
    <s v="Non-UAS"/>
    <x v="0"/>
    <x v="0"/>
    <x v="0"/>
    <x v="0"/>
    <x v="1"/>
    <n v="2390"/>
    <x v="0"/>
    <n v="50.124200913242007"/>
    <n v="0"/>
    <x v="0"/>
    <x v="0"/>
  </r>
  <r>
    <n v="561821"/>
    <x v="3"/>
    <x v="0"/>
    <x v="3"/>
    <x v="2"/>
    <x v="0"/>
    <x v="3"/>
    <x v="3"/>
    <x v="3"/>
    <s v="BBA"/>
    <x v="0"/>
    <x v="1"/>
    <x v="0"/>
    <x v="12"/>
    <x v="0"/>
    <n v="8349"/>
    <x v="0"/>
    <n v="33.809132420091323"/>
    <n v="110"/>
    <x v="1"/>
    <x v="1"/>
  </r>
  <r>
    <n v="562292"/>
    <x v="6"/>
    <x v="0"/>
    <x v="2"/>
    <x v="0"/>
    <x v="1"/>
    <x v="2"/>
    <x v="2"/>
    <x v="2"/>
    <s v="Non-UAS"/>
    <x v="0"/>
    <x v="0"/>
    <x v="0"/>
    <x v="0"/>
    <x v="1"/>
    <n v="7583"/>
    <x v="0"/>
    <n v="35.907103825136616"/>
    <n v="148"/>
    <x v="0"/>
    <x v="0"/>
  </r>
  <r>
    <n v="563671"/>
    <x v="4"/>
    <x v="3"/>
    <x v="1"/>
    <x v="2"/>
    <x v="0"/>
    <x v="11"/>
    <x v="3"/>
    <x v="5"/>
    <s v="MPA"/>
    <x v="0"/>
    <x v="1"/>
    <x v="0"/>
    <x v="0"/>
    <x v="1"/>
    <n v="6097"/>
    <x v="0"/>
    <n v="39.975409836065573"/>
    <n v="54"/>
    <x v="2"/>
    <x v="0"/>
  </r>
  <r>
    <n v="565291"/>
    <x v="3"/>
    <x v="6"/>
    <x v="3"/>
    <x v="0"/>
    <x v="0"/>
    <x v="7"/>
    <x v="3"/>
    <x v="4"/>
    <s v="BBA"/>
    <x v="0"/>
    <x v="1"/>
    <x v="0"/>
    <x v="1"/>
    <x v="0"/>
    <n v="6888"/>
    <x v="0"/>
    <n v="37.809132420091323"/>
    <n v="86"/>
    <x v="3"/>
    <x v="1"/>
  </r>
  <r>
    <n v="566298"/>
    <x v="6"/>
    <x v="3"/>
    <x v="2"/>
    <x v="0"/>
    <x v="1"/>
    <x v="2"/>
    <x v="2"/>
    <x v="2"/>
    <s v="Non-UAS"/>
    <x v="0"/>
    <x v="0"/>
    <x v="0"/>
    <x v="4"/>
    <x v="1"/>
    <n v="8126"/>
    <x v="0"/>
    <n v="34.420091324200911"/>
    <n v="123"/>
    <x v="0"/>
    <x v="0"/>
  </r>
  <r>
    <n v="567705"/>
    <x v="4"/>
    <x v="0"/>
    <x v="1"/>
    <x v="0"/>
    <x v="0"/>
    <x v="28"/>
    <x v="1"/>
    <x v="1"/>
    <s v="Special Education"/>
    <x v="0"/>
    <x v="1"/>
    <x v="0"/>
    <x v="0"/>
    <x v="0"/>
    <n v="8703"/>
    <x v="0"/>
    <n v="32.839269406392695"/>
    <n v="30"/>
    <x v="4"/>
    <x v="0"/>
  </r>
  <r>
    <n v="568341"/>
    <x v="0"/>
    <x v="0"/>
    <x v="0"/>
    <x v="0"/>
    <x v="0"/>
    <x v="0"/>
    <x v="0"/>
    <x v="0"/>
    <s v="Non-Degree Seeking"/>
    <x v="0"/>
    <x v="0"/>
    <x v="0"/>
    <x v="3"/>
    <x v="1"/>
    <n v="-2588"/>
    <x v="0"/>
    <n v="63.754098360655739"/>
    <n v="0"/>
    <x v="0"/>
    <x v="3"/>
  </r>
  <r>
    <n v="570296"/>
    <x v="0"/>
    <x v="1"/>
    <x v="0"/>
    <x v="0"/>
    <x v="2"/>
    <x v="0"/>
    <x v="0"/>
    <x v="0"/>
    <s v="Non-Degree Seeking"/>
    <x v="0"/>
    <x v="0"/>
    <x v="0"/>
    <x v="2"/>
    <x v="0"/>
    <n v="-716"/>
    <x v="0"/>
    <n v="58.628310502283099"/>
    <n v="0"/>
    <x v="0"/>
    <x v="2"/>
  </r>
  <r>
    <n v="572311"/>
    <x v="3"/>
    <x v="0"/>
    <x v="3"/>
    <x v="2"/>
    <x v="0"/>
    <x v="47"/>
    <x v="3"/>
    <x v="3"/>
    <s v="BBA"/>
    <x v="0"/>
    <x v="1"/>
    <x v="0"/>
    <x v="0"/>
    <x v="0"/>
    <n v="5148"/>
    <x v="0"/>
    <n v="42.573515981735156"/>
    <n v="118.01"/>
    <x v="1"/>
    <x v="0"/>
  </r>
  <r>
    <n v="576597"/>
    <x v="3"/>
    <x v="3"/>
    <x v="3"/>
    <x v="0"/>
    <x v="0"/>
    <x v="7"/>
    <x v="3"/>
    <x v="4"/>
    <s v="BBA"/>
    <x v="0"/>
    <x v="1"/>
    <x v="0"/>
    <x v="0"/>
    <x v="0"/>
    <n v="9473"/>
    <x v="0"/>
    <n v="30.732420091324201"/>
    <n v="163"/>
    <x v="1"/>
    <x v="0"/>
  </r>
  <r>
    <n v="577796"/>
    <x v="3"/>
    <x v="0"/>
    <x v="3"/>
    <x v="0"/>
    <x v="0"/>
    <x v="38"/>
    <x v="3"/>
    <x v="3"/>
    <s v="Business Administration"/>
    <x v="0"/>
    <x v="1"/>
    <x v="0"/>
    <x v="6"/>
    <x v="0"/>
    <n v="3556"/>
    <x v="0"/>
    <n v="46.932420091324197"/>
    <n v="9"/>
    <x v="5"/>
    <x v="0"/>
  </r>
  <r>
    <n v="581002"/>
    <x v="0"/>
    <x v="1"/>
    <x v="0"/>
    <x v="0"/>
    <x v="0"/>
    <x v="0"/>
    <x v="0"/>
    <x v="0"/>
    <s v="Non-Degree Seeking"/>
    <x v="0"/>
    <x v="0"/>
    <x v="0"/>
    <x v="0"/>
    <x v="0"/>
    <n v="8355"/>
    <x v="0"/>
    <n v="33.792694063926938"/>
    <n v="0"/>
    <x v="0"/>
    <x v="0"/>
  </r>
  <r>
    <n v="581004"/>
    <x v="3"/>
    <x v="3"/>
    <x v="3"/>
    <x v="5"/>
    <x v="0"/>
    <x v="10"/>
    <x v="3"/>
    <x v="3"/>
    <s v="BBA"/>
    <x v="0"/>
    <x v="1"/>
    <x v="0"/>
    <x v="0"/>
    <x v="0"/>
    <n v="8452"/>
    <x v="0"/>
    <n v="33.526940639269405"/>
    <n v="83"/>
    <x v="3"/>
    <x v="0"/>
  </r>
  <r>
    <n v="585263"/>
    <x v="3"/>
    <x v="0"/>
    <x v="3"/>
    <x v="0"/>
    <x v="0"/>
    <x v="32"/>
    <x v="4"/>
    <x v="10"/>
    <s v="Social Science"/>
    <x v="1"/>
    <x v="0"/>
    <x v="0"/>
    <x v="0"/>
    <x v="0"/>
    <n v="7871"/>
    <x v="0"/>
    <n v="35.118721461187214"/>
    <n v="75"/>
    <x v="3"/>
    <x v="0"/>
  </r>
  <r>
    <n v="585263"/>
    <x v="3"/>
    <x v="0"/>
    <x v="3"/>
    <x v="0"/>
    <x v="3"/>
    <x v="13"/>
    <x v="4"/>
    <x v="6"/>
    <s v="AA"/>
    <x v="0"/>
    <x v="0"/>
    <x v="0"/>
    <x v="0"/>
    <x v="0"/>
    <n v="7871"/>
    <x v="0"/>
    <n v="35.118721461187214"/>
    <n v="75"/>
    <x v="3"/>
    <x v="0"/>
  </r>
  <r>
    <n v="585516"/>
    <x v="3"/>
    <x v="0"/>
    <x v="3"/>
    <x v="0"/>
    <x v="0"/>
    <x v="38"/>
    <x v="3"/>
    <x v="3"/>
    <s v="Business Administration"/>
    <x v="0"/>
    <x v="1"/>
    <x v="0"/>
    <x v="0"/>
    <x v="1"/>
    <n v="7394"/>
    <x v="0"/>
    <n v="36.423497267759565"/>
    <n v="25"/>
    <x v="5"/>
    <x v="0"/>
  </r>
  <r>
    <n v="585895"/>
    <x v="4"/>
    <x v="3"/>
    <x v="1"/>
    <x v="0"/>
    <x v="0"/>
    <x v="20"/>
    <x v="1"/>
    <x v="1"/>
    <s v="Mathematics"/>
    <x v="1"/>
    <x v="1"/>
    <x v="0"/>
    <x v="0"/>
    <x v="1"/>
    <n v="6081"/>
    <x v="0"/>
    <n v="40.019125683060111"/>
    <n v="30"/>
    <x v="2"/>
    <x v="0"/>
  </r>
  <r>
    <n v="585895"/>
    <x v="4"/>
    <x v="3"/>
    <x v="1"/>
    <x v="0"/>
    <x v="0"/>
    <x v="21"/>
    <x v="1"/>
    <x v="1"/>
    <s v="Mathematics"/>
    <x v="1"/>
    <x v="1"/>
    <x v="0"/>
    <x v="0"/>
    <x v="1"/>
    <n v="6081"/>
    <x v="0"/>
    <n v="40.019125683060111"/>
    <n v="30"/>
    <x v="2"/>
    <x v="0"/>
  </r>
  <r>
    <n v="587399"/>
    <x v="4"/>
    <x v="0"/>
    <x v="1"/>
    <x v="0"/>
    <x v="0"/>
    <x v="8"/>
    <x v="1"/>
    <x v="1"/>
    <s v="Reading"/>
    <x v="1"/>
    <x v="1"/>
    <x v="0"/>
    <x v="0"/>
    <x v="0"/>
    <n v="4766"/>
    <x v="0"/>
    <n v="43.620091324200914"/>
    <n v="15"/>
    <x v="2"/>
    <x v="0"/>
  </r>
  <r>
    <n v="587399"/>
    <x v="4"/>
    <x v="0"/>
    <x v="1"/>
    <x v="0"/>
    <x v="0"/>
    <x v="9"/>
    <x v="1"/>
    <x v="1"/>
    <s v="Reading"/>
    <x v="1"/>
    <x v="1"/>
    <x v="0"/>
    <x v="0"/>
    <x v="0"/>
    <n v="4766"/>
    <x v="0"/>
    <n v="43.620091324200914"/>
    <n v="15"/>
    <x v="2"/>
    <x v="0"/>
  </r>
  <r>
    <n v="588500"/>
    <x v="3"/>
    <x v="0"/>
    <x v="3"/>
    <x v="0"/>
    <x v="3"/>
    <x v="13"/>
    <x v="4"/>
    <x v="6"/>
    <s v="AA"/>
    <x v="0"/>
    <x v="0"/>
    <x v="0"/>
    <x v="0"/>
    <x v="1"/>
    <n v="4288"/>
    <x v="0"/>
    <n v="44.926940639269404"/>
    <n v="71"/>
    <x v="3"/>
    <x v="0"/>
  </r>
  <r>
    <n v="589357"/>
    <x v="4"/>
    <x v="10"/>
    <x v="1"/>
    <x v="0"/>
    <x v="0"/>
    <x v="24"/>
    <x v="1"/>
    <x v="1"/>
    <s v="Education Leadership"/>
    <x v="1"/>
    <x v="1"/>
    <x v="1"/>
    <x v="0"/>
    <x v="1"/>
    <n v="5921"/>
    <x v="0"/>
    <n v="40.456284153005463"/>
    <n v="52"/>
    <x v="4"/>
    <x v="0"/>
  </r>
  <r>
    <n v="591170"/>
    <x v="0"/>
    <x v="3"/>
    <x v="0"/>
    <x v="0"/>
    <x v="0"/>
    <x v="0"/>
    <x v="0"/>
    <x v="0"/>
    <s v="Non-Degree Seeking"/>
    <x v="0"/>
    <x v="0"/>
    <x v="0"/>
    <x v="0"/>
    <x v="0"/>
    <n v="8947"/>
    <x v="0"/>
    <n v="32.172131147540981"/>
    <n v="0"/>
    <x v="0"/>
    <x v="0"/>
  </r>
  <r>
    <n v="591219"/>
    <x v="0"/>
    <x v="0"/>
    <x v="0"/>
    <x v="0"/>
    <x v="0"/>
    <x v="0"/>
    <x v="0"/>
    <x v="0"/>
    <s v="Non-Degree Seeking"/>
    <x v="0"/>
    <x v="0"/>
    <x v="0"/>
    <x v="5"/>
    <x v="0"/>
    <n v="4884"/>
    <x v="0"/>
    <n v="43.296803652968038"/>
    <n v="0"/>
    <x v="0"/>
    <x v="0"/>
  </r>
  <r>
    <n v="591639"/>
    <x v="3"/>
    <x v="0"/>
    <x v="3"/>
    <x v="0"/>
    <x v="0"/>
    <x v="3"/>
    <x v="3"/>
    <x v="3"/>
    <s v="BBA"/>
    <x v="0"/>
    <x v="1"/>
    <x v="0"/>
    <x v="12"/>
    <x v="0"/>
    <n v="9422"/>
    <x v="0"/>
    <n v="30.872146118721464"/>
    <n v="101"/>
    <x v="1"/>
    <x v="1"/>
  </r>
  <r>
    <n v="593325"/>
    <x v="4"/>
    <x v="0"/>
    <x v="1"/>
    <x v="0"/>
    <x v="0"/>
    <x v="11"/>
    <x v="3"/>
    <x v="5"/>
    <s v="MPA"/>
    <x v="0"/>
    <x v="1"/>
    <x v="0"/>
    <x v="0"/>
    <x v="1"/>
    <n v="8369"/>
    <x v="0"/>
    <n v="33.75433789954338"/>
    <n v="15"/>
    <x v="2"/>
    <x v="0"/>
  </r>
  <r>
    <n v="593446"/>
    <x v="10"/>
    <x v="1"/>
    <x v="2"/>
    <x v="0"/>
    <x v="1"/>
    <x v="2"/>
    <x v="2"/>
    <x v="2"/>
    <s v="Non-UAS"/>
    <x v="0"/>
    <x v="0"/>
    <x v="0"/>
    <x v="0"/>
    <x v="0"/>
    <n v="9266"/>
    <x v="0"/>
    <n v="31.299543378995434"/>
    <n v="0"/>
    <x v="0"/>
    <x v="0"/>
  </r>
  <r>
    <n v="600201"/>
    <x v="0"/>
    <x v="0"/>
    <x v="0"/>
    <x v="0"/>
    <x v="0"/>
    <x v="0"/>
    <x v="0"/>
    <x v="0"/>
    <s v="Non-Degree Seeking"/>
    <x v="0"/>
    <x v="0"/>
    <x v="0"/>
    <x v="0"/>
    <x v="1"/>
    <n v="1579"/>
    <x v="0"/>
    <n v="52.344262295081968"/>
    <n v="0"/>
    <x v="0"/>
    <x v="0"/>
  </r>
  <r>
    <n v="601068"/>
    <x v="3"/>
    <x v="0"/>
    <x v="3"/>
    <x v="0"/>
    <x v="0"/>
    <x v="7"/>
    <x v="3"/>
    <x v="4"/>
    <s v="BBA"/>
    <x v="0"/>
    <x v="1"/>
    <x v="0"/>
    <x v="0"/>
    <x v="0"/>
    <n v="8521"/>
    <x v="0"/>
    <n v="33.337899543378995"/>
    <n v="104"/>
    <x v="1"/>
    <x v="0"/>
  </r>
  <r>
    <n v="608452"/>
    <x v="3"/>
    <x v="0"/>
    <x v="3"/>
    <x v="0"/>
    <x v="0"/>
    <x v="38"/>
    <x v="3"/>
    <x v="3"/>
    <s v="Business Administration"/>
    <x v="0"/>
    <x v="1"/>
    <x v="0"/>
    <x v="0"/>
    <x v="0"/>
    <n v="9186"/>
    <x v="0"/>
    <n v="31.518721461187216"/>
    <n v="37"/>
    <x v="6"/>
    <x v="0"/>
  </r>
  <r>
    <n v="619149"/>
    <x v="0"/>
    <x v="3"/>
    <x v="0"/>
    <x v="0"/>
    <x v="0"/>
    <x v="0"/>
    <x v="0"/>
    <x v="0"/>
    <s v="Non-Degree Seeking"/>
    <x v="0"/>
    <x v="0"/>
    <x v="0"/>
    <x v="7"/>
    <x v="0"/>
    <n v="6958"/>
    <x v="0"/>
    <n v="37.617351598173514"/>
    <n v="0"/>
    <x v="0"/>
    <x v="1"/>
  </r>
  <r>
    <n v="621750"/>
    <x v="3"/>
    <x v="0"/>
    <x v="3"/>
    <x v="0"/>
    <x v="0"/>
    <x v="38"/>
    <x v="3"/>
    <x v="3"/>
    <s v="Business Administration"/>
    <x v="0"/>
    <x v="1"/>
    <x v="0"/>
    <x v="3"/>
    <x v="1"/>
    <n v="7553"/>
    <x v="0"/>
    <n v="35.989071038251367"/>
    <n v="152"/>
    <x v="1"/>
    <x v="3"/>
  </r>
  <r>
    <n v="622048"/>
    <x v="4"/>
    <x v="5"/>
    <x v="1"/>
    <x v="0"/>
    <x v="0"/>
    <x v="25"/>
    <x v="1"/>
    <x v="1"/>
    <s v="Special Education"/>
    <x v="3"/>
    <x v="1"/>
    <x v="0"/>
    <x v="0"/>
    <x v="0"/>
    <n v="7805"/>
    <x v="0"/>
    <n v="35.29954337899543"/>
    <n v="20"/>
    <x v="2"/>
    <x v="0"/>
  </r>
  <r>
    <n v="622054"/>
    <x v="4"/>
    <x v="0"/>
    <x v="1"/>
    <x v="0"/>
    <x v="0"/>
    <x v="11"/>
    <x v="3"/>
    <x v="5"/>
    <s v="MPA"/>
    <x v="0"/>
    <x v="1"/>
    <x v="0"/>
    <x v="0"/>
    <x v="1"/>
    <n v="8573"/>
    <x v="0"/>
    <n v="33.195433789954336"/>
    <n v="15"/>
    <x v="2"/>
    <x v="0"/>
  </r>
  <r>
    <n v="624656"/>
    <x v="4"/>
    <x v="0"/>
    <x v="1"/>
    <x v="0"/>
    <x v="0"/>
    <x v="11"/>
    <x v="3"/>
    <x v="5"/>
    <s v="MPA"/>
    <x v="0"/>
    <x v="1"/>
    <x v="0"/>
    <x v="0"/>
    <x v="0"/>
    <n v="5577"/>
    <x v="0"/>
    <n v="41.398173515981732"/>
    <n v="24"/>
    <x v="2"/>
    <x v="0"/>
  </r>
  <r>
    <n v="624751"/>
    <x v="5"/>
    <x v="0"/>
    <x v="2"/>
    <x v="0"/>
    <x v="1"/>
    <x v="2"/>
    <x v="2"/>
    <x v="2"/>
    <s v="Non-UAS"/>
    <x v="0"/>
    <x v="0"/>
    <x v="0"/>
    <x v="0"/>
    <x v="0"/>
    <n v="1406"/>
    <x v="0"/>
    <n v="52.817351598173516"/>
    <n v="0"/>
    <x v="0"/>
    <x v="0"/>
  </r>
  <r>
    <n v="626874"/>
    <x v="3"/>
    <x v="0"/>
    <x v="3"/>
    <x v="0"/>
    <x v="0"/>
    <x v="38"/>
    <x v="3"/>
    <x v="3"/>
    <s v="Business Administration"/>
    <x v="0"/>
    <x v="1"/>
    <x v="0"/>
    <x v="10"/>
    <x v="0"/>
    <n v="9337"/>
    <x v="0"/>
    <n v="31.105022831050231"/>
    <n v="61"/>
    <x v="3"/>
    <x v="1"/>
  </r>
  <r>
    <n v="628784"/>
    <x v="3"/>
    <x v="0"/>
    <x v="3"/>
    <x v="0"/>
    <x v="0"/>
    <x v="7"/>
    <x v="3"/>
    <x v="4"/>
    <s v="BBA"/>
    <x v="0"/>
    <x v="1"/>
    <x v="0"/>
    <x v="9"/>
    <x v="0"/>
    <n v="8838"/>
    <x v="0"/>
    <n v="32.469945355191257"/>
    <n v="90"/>
    <x v="1"/>
    <x v="1"/>
  </r>
  <r>
    <n v="629541"/>
    <x v="3"/>
    <x v="6"/>
    <x v="3"/>
    <x v="0"/>
    <x v="3"/>
    <x v="13"/>
    <x v="4"/>
    <x v="6"/>
    <s v="AA"/>
    <x v="0"/>
    <x v="0"/>
    <x v="0"/>
    <x v="11"/>
    <x v="0"/>
    <n v="6140"/>
    <x v="0"/>
    <n v="39.857923497267763"/>
    <n v="46"/>
    <x v="6"/>
    <x v="1"/>
  </r>
  <r>
    <n v="629633"/>
    <x v="3"/>
    <x v="0"/>
    <x v="3"/>
    <x v="0"/>
    <x v="0"/>
    <x v="3"/>
    <x v="3"/>
    <x v="3"/>
    <s v="BBA"/>
    <x v="0"/>
    <x v="1"/>
    <x v="0"/>
    <x v="0"/>
    <x v="1"/>
    <n v="8734"/>
    <x v="0"/>
    <n v="32.75433789954338"/>
    <n v="82.674999999999997"/>
    <x v="3"/>
    <x v="0"/>
  </r>
  <r>
    <n v="630788"/>
    <x v="5"/>
    <x v="1"/>
    <x v="2"/>
    <x v="0"/>
    <x v="1"/>
    <x v="2"/>
    <x v="2"/>
    <x v="2"/>
    <s v="Non-UAS"/>
    <x v="0"/>
    <x v="0"/>
    <x v="0"/>
    <x v="0"/>
    <x v="0"/>
    <n v="2299"/>
    <x v="0"/>
    <n v="50.37351598173516"/>
    <n v="0"/>
    <x v="0"/>
    <x v="0"/>
  </r>
  <r>
    <n v="633258"/>
    <x v="3"/>
    <x v="0"/>
    <x v="3"/>
    <x v="0"/>
    <x v="0"/>
    <x v="10"/>
    <x v="3"/>
    <x v="3"/>
    <s v="BBA"/>
    <x v="0"/>
    <x v="1"/>
    <x v="0"/>
    <x v="0"/>
    <x v="0"/>
    <n v="8746"/>
    <x v="0"/>
    <n v="32.721461187214608"/>
    <n v="175.67000000000002"/>
    <x v="1"/>
    <x v="0"/>
  </r>
  <r>
    <n v="633504"/>
    <x v="0"/>
    <x v="0"/>
    <x v="0"/>
    <x v="0"/>
    <x v="0"/>
    <x v="0"/>
    <x v="0"/>
    <x v="0"/>
    <s v="Non-Degree Seeking"/>
    <x v="0"/>
    <x v="0"/>
    <x v="0"/>
    <x v="0"/>
    <x v="0"/>
    <n v="5728"/>
    <x v="0"/>
    <n v="40.984474885844747"/>
    <n v="0"/>
    <x v="0"/>
    <x v="0"/>
  </r>
  <r>
    <n v="634457"/>
    <x v="4"/>
    <x v="3"/>
    <x v="1"/>
    <x v="0"/>
    <x v="0"/>
    <x v="11"/>
    <x v="3"/>
    <x v="5"/>
    <s v="MPA"/>
    <x v="0"/>
    <x v="1"/>
    <x v="0"/>
    <x v="0"/>
    <x v="0"/>
    <n v="3065"/>
    <x v="0"/>
    <n v="48.275956284153004"/>
    <n v="6"/>
    <x v="4"/>
    <x v="0"/>
  </r>
  <r>
    <n v="636039"/>
    <x v="0"/>
    <x v="6"/>
    <x v="0"/>
    <x v="2"/>
    <x v="0"/>
    <x v="0"/>
    <x v="0"/>
    <x v="0"/>
    <s v="Non-Degree Seeking"/>
    <x v="0"/>
    <x v="0"/>
    <x v="0"/>
    <x v="0"/>
    <x v="0"/>
    <n v="9113"/>
    <x v="0"/>
    <n v="31.71857923497268"/>
    <n v="0"/>
    <x v="0"/>
    <x v="0"/>
  </r>
  <r>
    <n v="636931"/>
    <x v="4"/>
    <x v="4"/>
    <x v="1"/>
    <x v="0"/>
    <x v="0"/>
    <x v="4"/>
    <x v="1"/>
    <x v="1"/>
    <s v="GR Elementary Education"/>
    <x v="1"/>
    <x v="1"/>
    <x v="0"/>
    <x v="11"/>
    <x v="0"/>
    <n v="7334"/>
    <x v="0"/>
    <n v="36.587431693989075"/>
    <n v="23"/>
    <x v="2"/>
    <x v="1"/>
  </r>
  <r>
    <n v="636931"/>
    <x v="4"/>
    <x v="4"/>
    <x v="1"/>
    <x v="0"/>
    <x v="0"/>
    <x v="12"/>
    <x v="1"/>
    <x v="1"/>
    <s v="GR Elementary Education"/>
    <x v="1"/>
    <x v="1"/>
    <x v="0"/>
    <x v="11"/>
    <x v="0"/>
    <n v="7334"/>
    <x v="0"/>
    <n v="36.587431693989075"/>
    <n v="23"/>
    <x v="2"/>
    <x v="1"/>
  </r>
  <r>
    <n v="637877"/>
    <x v="7"/>
    <x v="6"/>
    <x v="2"/>
    <x v="0"/>
    <x v="1"/>
    <x v="2"/>
    <x v="2"/>
    <x v="2"/>
    <s v="Non-UAS"/>
    <x v="0"/>
    <x v="0"/>
    <x v="0"/>
    <x v="0"/>
    <x v="0"/>
    <n v="3797"/>
    <x v="0"/>
    <n v="46.272146118721459"/>
    <n v="83"/>
    <x v="0"/>
    <x v="0"/>
  </r>
  <r>
    <n v="638300"/>
    <x v="3"/>
    <x v="0"/>
    <x v="3"/>
    <x v="0"/>
    <x v="0"/>
    <x v="3"/>
    <x v="3"/>
    <x v="3"/>
    <s v="BBA"/>
    <x v="0"/>
    <x v="1"/>
    <x v="0"/>
    <x v="0"/>
    <x v="0"/>
    <n v="4947"/>
    <x v="0"/>
    <n v="43.124200913242007"/>
    <n v="101"/>
    <x v="1"/>
    <x v="0"/>
  </r>
  <r>
    <n v="638755"/>
    <x v="4"/>
    <x v="10"/>
    <x v="1"/>
    <x v="0"/>
    <x v="0"/>
    <x v="24"/>
    <x v="1"/>
    <x v="1"/>
    <s v="Education Leadership"/>
    <x v="1"/>
    <x v="1"/>
    <x v="1"/>
    <x v="0"/>
    <x v="0"/>
    <n v="2985"/>
    <x v="0"/>
    <n v="48.494535519125684"/>
    <n v="48"/>
    <x v="4"/>
    <x v="0"/>
  </r>
  <r>
    <n v="639303"/>
    <x v="3"/>
    <x v="3"/>
    <x v="3"/>
    <x v="0"/>
    <x v="0"/>
    <x v="10"/>
    <x v="3"/>
    <x v="3"/>
    <s v="BBA"/>
    <x v="0"/>
    <x v="1"/>
    <x v="0"/>
    <x v="18"/>
    <x v="0"/>
    <n v="5863"/>
    <x v="0"/>
    <n v="40.614754098360656"/>
    <n v="129"/>
    <x v="1"/>
    <x v="3"/>
  </r>
  <r>
    <n v="640681"/>
    <x v="3"/>
    <x v="0"/>
    <x v="3"/>
    <x v="0"/>
    <x v="2"/>
    <x v="30"/>
    <x v="5"/>
    <x v="9"/>
    <s v="Law Enforcement"/>
    <x v="2"/>
    <x v="1"/>
    <x v="0"/>
    <x v="0"/>
    <x v="1"/>
    <n v="8721"/>
    <x v="0"/>
    <n v="32.789954337899545"/>
    <n v="76"/>
    <x v="3"/>
    <x v="0"/>
  </r>
  <r>
    <n v="641744"/>
    <x v="4"/>
    <x v="3"/>
    <x v="1"/>
    <x v="0"/>
    <x v="0"/>
    <x v="27"/>
    <x v="1"/>
    <x v="1"/>
    <s v="Special Education"/>
    <x v="0"/>
    <x v="1"/>
    <x v="0"/>
    <x v="0"/>
    <x v="0"/>
    <n v="760"/>
    <x v="0"/>
    <n v="54.587214611872142"/>
    <n v="18"/>
    <x v="2"/>
    <x v="0"/>
  </r>
  <r>
    <n v="642092"/>
    <x v="5"/>
    <x v="0"/>
    <x v="2"/>
    <x v="0"/>
    <x v="1"/>
    <x v="2"/>
    <x v="2"/>
    <x v="2"/>
    <s v="Non-UAS"/>
    <x v="0"/>
    <x v="0"/>
    <x v="0"/>
    <x v="0"/>
    <x v="0"/>
    <n v="8742"/>
    <x v="0"/>
    <n v="32.732420091324201"/>
    <n v="0"/>
    <x v="0"/>
    <x v="0"/>
  </r>
  <r>
    <n v="643776"/>
    <x v="0"/>
    <x v="0"/>
    <x v="0"/>
    <x v="0"/>
    <x v="0"/>
    <x v="0"/>
    <x v="0"/>
    <x v="0"/>
    <s v="Non-Degree Seeking"/>
    <x v="0"/>
    <x v="0"/>
    <x v="0"/>
    <x v="0"/>
    <x v="0"/>
    <n v="4098"/>
    <x v="0"/>
    <n v="45.447488584474883"/>
    <n v="0"/>
    <x v="0"/>
    <x v="0"/>
  </r>
  <r>
    <n v="644999"/>
    <x v="6"/>
    <x v="6"/>
    <x v="2"/>
    <x v="0"/>
    <x v="1"/>
    <x v="2"/>
    <x v="2"/>
    <x v="2"/>
    <s v="Non-UAS"/>
    <x v="0"/>
    <x v="0"/>
    <x v="0"/>
    <x v="0"/>
    <x v="0"/>
    <n v="8767"/>
    <x v="0"/>
    <n v="32.66393442622951"/>
    <n v="148"/>
    <x v="0"/>
    <x v="0"/>
  </r>
  <r>
    <n v="645001"/>
    <x v="4"/>
    <x v="0"/>
    <x v="1"/>
    <x v="0"/>
    <x v="0"/>
    <x v="4"/>
    <x v="1"/>
    <x v="1"/>
    <s v="GR Elementary Education"/>
    <x v="1"/>
    <x v="1"/>
    <x v="0"/>
    <x v="0"/>
    <x v="0"/>
    <n v="9215"/>
    <x v="0"/>
    <n v="31.439269406392697"/>
    <n v="27"/>
    <x v="2"/>
    <x v="0"/>
  </r>
  <r>
    <n v="645001"/>
    <x v="4"/>
    <x v="0"/>
    <x v="1"/>
    <x v="0"/>
    <x v="0"/>
    <x v="5"/>
    <x v="1"/>
    <x v="1"/>
    <s v="UG Elementary Education"/>
    <x v="2"/>
    <x v="1"/>
    <x v="0"/>
    <x v="0"/>
    <x v="0"/>
    <n v="9215"/>
    <x v="0"/>
    <n v="31.439269406392697"/>
    <n v="27"/>
    <x v="2"/>
    <x v="0"/>
  </r>
  <r>
    <n v="645737"/>
    <x v="1"/>
    <x v="1"/>
    <x v="2"/>
    <x v="3"/>
    <x v="1"/>
    <x v="2"/>
    <x v="2"/>
    <x v="2"/>
    <s v="Non-UAS"/>
    <x v="0"/>
    <x v="0"/>
    <x v="0"/>
    <x v="0"/>
    <x v="0"/>
    <n v="6899"/>
    <x v="0"/>
    <n v="37.778995433789952"/>
    <n v="0"/>
    <x v="0"/>
    <x v="0"/>
  </r>
  <r>
    <n v="646465"/>
    <x v="4"/>
    <x v="0"/>
    <x v="1"/>
    <x v="0"/>
    <x v="0"/>
    <x v="11"/>
    <x v="3"/>
    <x v="5"/>
    <s v="MPA"/>
    <x v="0"/>
    <x v="1"/>
    <x v="0"/>
    <x v="0"/>
    <x v="0"/>
    <n v="9196"/>
    <x v="0"/>
    <n v="31.491324200913244"/>
    <n v="6"/>
    <x v="2"/>
    <x v="0"/>
  </r>
  <r>
    <n v="648193"/>
    <x v="3"/>
    <x v="3"/>
    <x v="3"/>
    <x v="0"/>
    <x v="0"/>
    <x v="37"/>
    <x v="3"/>
    <x v="4"/>
    <s v="Accounting Technician"/>
    <x v="0"/>
    <x v="1"/>
    <x v="0"/>
    <x v="2"/>
    <x v="0"/>
    <n v="3010"/>
    <x v="0"/>
    <n v="48.42622950819672"/>
    <n v="21"/>
    <x v="5"/>
    <x v="2"/>
  </r>
  <r>
    <n v="650590"/>
    <x v="4"/>
    <x v="0"/>
    <x v="1"/>
    <x v="0"/>
    <x v="0"/>
    <x v="4"/>
    <x v="1"/>
    <x v="1"/>
    <s v="GR Elementary Education"/>
    <x v="1"/>
    <x v="1"/>
    <x v="0"/>
    <x v="0"/>
    <x v="0"/>
    <n v="10076"/>
    <x v="0"/>
    <n v="29.080365296803656"/>
    <n v="0"/>
    <x v="2"/>
    <x v="0"/>
  </r>
  <r>
    <n v="655307"/>
    <x v="0"/>
    <x v="0"/>
    <x v="0"/>
    <x v="0"/>
    <x v="0"/>
    <x v="0"/>
    <x v="0"/>
    <x v="0"/>
    <s v="Non-Degree Seeking"/>
    <x v="0"/>
    <x v="0"/>
    <x v="0"/>
    <x v="0"/>
    <x v="0"/>
    <n v="8298"/>
    <x v="0"/>
    <n v="33.948858447488583"/>
    <n v="0"/>
    <x v="0"/>
    <x v="0"/>
  </r>
  <r>
    <n v="655558"/>
    <x v="3"/>
    <x v="0"/>
    <x v="3"/>
    <x v="0"/>
    <x v="3"/>
    <x v="38"/>
    <x v="3"/>
    <x v="3"/>
    <s v="Business Administration"/>
    <x v="0"/>
    <x v="1"/>
    <x v="0"/>
    <x v="1"/>
    <x v="0"/>
    <n v="9655"/>
    <x v="0"/>
    <n v="30.233789954337901"/>
    <n v="68"/>
    <x v="3"/>
    <x v="1"/>
  </r>
  <r>
    <n v="656690"/>
    <x v="3"/>
    <x v="0"/>
    <x v="3"/>
    <x v="0"/>
    <x v="0"/>
    <x v="50"/>
    <x v="3"/>
    <x v="4"/>
    <s v="Accountant"/>
    <x v="0"/>
    <x v="1"/>
    <x v="0"/>
    <x v="0"/>
    <x v="0"/>
    <n v="-455"/>
    <x v="0"/>
    <n v="57.913242009132418"/>
    <n v="272"/>
    <x v="1"/>
    <x v="0"/>
  </r>
  <r>
    <n v="658990"/>
    <x v="4"/>
    <x v="0"/>
    <x v="1"/>
    <x v="0"/>
    <x v="0"/>
    <x v="4"/>
    <x v="1"/>
    <x v="1"/>
    <s v="GR Elementary Education"/>
    <x v="1"/>
    <x v="1"/>
    <x v="0"/>
    <x v="0"/>
    <x v="0"/>
    <n v="10212"/>
    <x v="0"/>
    <n v="28.707762557077626"/>
    <n v="0"/>
    <x v="4"/>
    <x v="0"/>
  </r>
  <r>
    <n v="658990"/>
    <x v="4"/>
    <x v="0"/>
    <x v="1"/>
    <x v="0"/>
    <x v="0"/>
    <x v="5"/>
    <x v="1"/>
    <x v="1"/>
    <s v="UG Elementary Education"/>
    <x v="2"/>
    <x v="1"/>
    <x v="0"/>
    <x v="0"/>
    <x v="0"/>
    <n v="10212"/>
    <x v="0"/>
    <n v="28.707762557077626"/>
    <n v="0"/>
    <x v="4"/>
    <x v="0"/>
  </r>
  <r>
    <n v="659499"/>
    <x v="5"/>
    <x v="3"/>
    <x v="2"/>
    <x v="0"/>
    <x v="1"/>
    <x v="2"/>
    <x v="2"/>
    <x v="2"/>
    <s v="Non-UAS"/>
    <x v="0"/>
    <x v="0"/>
    <x v="0"/>
    <x v="0"/>
    <x v="0"/>
    <n v="11497"/>
    <x v="0"/>
    <n v="25.189954337899543"/>
    <n v="0"/>
    <x v="0"/>
    <x v="0"/>
  </r>
  <r>
    <n v="661825"/>
    <x v="7"/>
    <x v="6"/>
    <x v="2"/>
    <x v="0"/>
    <x v="1"/>
    <x v="2"/>
    <x v="2"/>
    <x v="2"/>
    <s v="Non-UAS"/>
    <x v="0"/>
    <x v="0"/>
    <x v="0"/>
    <x v="5"/>
    <x v="0"/>
    <n v="10269"/>
    <x v="0"/>
    <n v="28.551912568306012"/>
    <n v="117"/>
    <x v="0"/>
    <x v="0"/>
  </r>
  <r>
    <n v="662257"/>
    <x v="0"/>
    <x v="0"/>
    <x v="0"/>
    <x v="2"/>
    <x v="0"/>
    <x v="0"/>
    <x v="0"/>
    <x v="0"/>
    <s v="Non-Degree Seeking"/>
    <x v="0"/>
    <x v="0"/>
    <x v="0"/>
    <x v="0"/>
    <x v="0"/>
    <n v="6639"/>
    <x v="0"/>
    <n v="38.49132420091324"/>
    <n v="0"/>
    <x v="0"/>
    <x v="0"/>
  </r>
  <r>
    <n v="663476"/>
    <x v="3"/>
    <x v="0"/>
    <x v="3"/>
    <x v="0"/>
    <x v="0"/>
    <x v="50"/>
    <x v="3"/>
    <x v="4"/>
    <s v="Accountant"/>
    <x v="0"/>
    <x v="1"/>
    <x v="0"/>
    <x v="0"/>
    <x v="0"/>
    <n v="4929"/>
    <x v="0"/>
    <n v="43.173515981735157"/>
    <n v="126"/>
    <x v="1"/>
    <x v="0"/>
  </r>
  <r>
    <n v="664527"/>
    <x v="4"/>
    <x v="3"/>
    <x v="1"/>
    <x v="0"/>
    <x v="0"/>
    <x v="11"/>
    <x v="3"/>
    <x v="5"/>
    <s v="MPA"/>
    <x v="0"/>
    <x v="1"/>
    <x v="0"/>
    <x v="0"/>
    <x v="0"/>
    <n v="9163"/>
    <x v="0"/>
    <n v="31.581735159817352"/>
    <n v="6"/>
    <x v="2"/>
    <x v="0"/>
  </r>
  <r>
    <n v="664535"/>
    <x v="4"/>
    <x v="5"/>
    <x v="1"/>
    <x v="0"/>
    <x v="0"/>
    <x v="4"/>
    <x v="1"/>
    <x v="1"/>
    <s v="GR Elementary Education"/>
    <x v="1"/>
    <x v="1"/>
    <x v="0"/>
    <x v="0"/>
    <x v="0"/>
    <n v="6758"/>
    <x v="0"/>
    <n v="38.165296803652964"/>
    <n v="39"/>
    <x v="2"/>
    <x v="0"/>
  </r>
  <r>
    <n v="665741"/>
    <x v="6"/>
    <x v="10"/>
    <x v="3"/>
    <x v="0"/>
    <x v="0"/>
    <x v="3"/>
    <x v="3"/>
    <x v="3"/>
    <s v="BBA"/>
    <x v="0"/>
    <x v="1"/>
    <x v="1"/>
    <x v="1"/>
    <x v="0"/>
    <n v="8309"/>
    <x v="0"/>
    <n v="33.918721461187211"/>
    <n v="76.012"/>
    <x v="0"/>
    <x v="1"/>
  </r>
  <r>
    <n v="667093"/>
    <x v="0"/>
    <x v="0"/>
    <x v="0"/>
    <x v="0"/>
    <x v="0"/>
    <x v="0"/>
    <x v="0"/>
    <x v="0"/>
    <s v="Non-Degree Seeking"/>
    <x v="0"/>
    <x v="0"/>
    <x v="0"/>
    <x v="0"/>
    <x v="0"/>
    <n v="8833"/>
    <x v="0"/>
    <n v="32.483606557377051"/>
    <n v="0"/>
    <x v="0"/>
    <x v="0"/>
  </r>
  <r>
    <n v="667781"/>
    <x v="0"/>
    <x v="3"/>
    <x v="0"/>
    <x v="2"/>
    <x v="0"/>
    <x v="0"/>
    <x v="0"/>
    <x v="0"/>
    <s v="Non-Degree Seeking"/>
    <x v="0"/>
    <x v="0"/>
    <x v="0"/>
    <x v="1"/>
    <x v="0"/>
    <n v="6117"/>
    <x v="0"/>
    <n v="39.920765027322403"/>
    <n v="0"/>
    <x v="0"/>
    <x v="1"/>
  </r>
  <r>
    <n v="668354"/>
    <x v="6"/>
    <x v="0"/>
    <x v="2"/>
    <x v="0"/>
    <x v="1"/>
    <x v="2"/>
    <x v="2"/>
    <x v="2"/>
    <s v="Non-UAS"/>
    <x v="0"/>
    <x v="0"/>
    <x v="0"/>
    <x v="0"/>
    <x v="1"/>
    <n v="-1657"/>
    <x v="0"/>
    <n v="61.203652968036529"/>
    <n v="215.36"/>
    <x v="0"/>
    <x v="0"/>
  </r>
  <r>
    <n v="669073"/>
    <x v="3"/>
    <x v="0"/>
    <x v="3"/>
    <x v="0"/>
    <x v="0"/>
    <x v="7"/>
    <x v="3"/>
    <x v="4"/>
    <s v="BBA"/>
    <x v="0"/>
    <x v="1"/>
    <x v="0"/>
    <x v="0"/>
    <x v="1"/>
    <n v="5755"/>
    <x v="0"/>
    <n v="40.910502283105025"/>
    <n v="81"/>
    <x v="3"/>
    <x v="0"/>
  </r>
  <r>
    <n v="670524"/>
    <x v="3"/>
    <x v="3"/>
    <x v="3"/>
    <x v="0"/>
    <x v="0"/>
    <x v="10"/>
    <x v="3"/>
    <x v="3"/>
    <s v="BBA"/>
    <x v="0"/>
    <x v="1"/>
    <x v="0"/>
    <x v="4"/>
    <x v="0"/>
    <n v="8903"/>
    <x v="0"/>
    <n v="32.292349726775953"/>
    <n v="111"/>
    <x v="1"/>
    <x v="0"/>
  </r>
  <r>
    <n v="672321"/>
    <x v="3"/>
    <x v="0"/>
    <x v="3"/>
    <x v="0"/>
    <x v="0"/>
    <x v="51"/>
    <x v="4"/>
    <x v="11"/>
    <s v="Environmental Science"/>
    <x v="2"/>
    <x v="1"/>
    <x v="0"/>
    <x v="0"/>
    <x v="0"/>
    <n v="8845"/>
    <x v="0"/>
    <n v="32.450819672131146"/>
    <n v="104.01"/>
    <x v="1"/>
    <x v="0"/>
  </r>
  <r>
    <n v="676557"/>
    <x v="0"/>
    <x v="0"/>
    <x v="0"/>
    <x v="0"/>
    <x v="0"/>
    <x v="0"/>
    <x v="0"/>
    <x v="0"/>
    <s v="Non-Degree Seeking"/>
    <x v="0"/>
    <x v="0"/>
    <x v="0"/>
    <x v="6"/>
    <x v="0"/>
    <n v="8437"/>
    <x v="0"/>
    <n v="33.568036529680363"/>
    <n v="0"/>
    <x v="0"/>
    <x v="0"/>
  </r>
  <r>
    <n v="677758"/>
    <x v="4"/>
    <x v="1"/>
    <x v="1"/>
    <x v="0"/>
    <x v="0"/>
    <x v="4"/>
    <x v="1"/>
    <x v="1"/>
    <s v="GR Elementary Education"/>
    <x v="1"/>
    <x v="1"/>
    <x v="0"/>
    <x v="10"/>
    <x v="0"/>
    <n v="9321"/>
    <x v="0"/>
    <n v="31.148858447488585"/>
    <n v="27"/>
    <x v="2"/>
    <x v="1"/>
  </r>
  <r>
    <n v="677758"/>
    <x v="4"/>
    <x v="1"/>
    <x v="1"/>
    <x v="0"/>
    <x v="0"/>
    <x v="5"/>
    <x v="1"/>
    <x v="1"/>
    <s v="UG Elementary Education"/>
    <x v="2"/>
    <x v="1"/>
    <x v="0"/>
    <x v="10"/>
    <x v="0"/>
    <n v="9321"/>
    <x v="0"/>
    <n v="31.148858447488585"/>
    <n v="27"/>
    <x v="2"/>
    <x v="1"/>
  </r>
  <r>
    <n v="680174"/>
    <x v="7"/>
    <x v="1"/>
    <x v="2"/>
    <x v="0"/>
    <x v="1"/>
    <x v="2"/>
    <x v="2"/>
    <x v="2"/>
    <s v="Non-UAS"/>
    <x v="0"/>
    <x v="0"/>
    <x v="0"/>
    <x v="0"/>
    <x v="0"/>
    <n v="9630"/>
    <x v="0"/>
    <n v="30.302283105022831"/>
    <n v="131"/>
    <x v="0"/>
    <x v="0"/>
  </r>
  <r>
    <n v="680382"/>
    <x v="0"/>
    <x v="0"/>
    <x v="0"/>
    <x v="2"/>
    <x v="2"/>
    <x v="0"/>
    <x v="0"/>
    <x v="0"/>
    <s v="Non-Degree Seeking"/>
    <x v="0"/>
    <x v="0"/>
    <x v="0"/>
    <x v="2"/>
    <x v="0"/>
    <n v="9468"/>
    <x v="0"/>
    <n v="30.746118721461187"/>
    <n v="0"/>
    <x v="0"/>
    <x v="2"/>
  </r>
  <r>
    <n v="682494"/>
    <x v="4"/>
    <x v="0"/>
    <x v="1"/>
    <x v="0"/>
    <x v="0"/>
    <x v="8"/>
    <x v="1"/>
    <x v="1"/>
    <s v="Reading"/>
    <x v="1"/>
    <x v="1"/>
    <x v="0"/>
    <x v="0"/>
    <x v="0"/>
    <n v="8472"/>
    <x v="0"/>
    <n v="33.472146118721462"/>
    <n v="41"/>
    <x v="2"/>
    <x v="0"/>
  </r>
  <r>
    <n v="682844"/>
    <x v="4"/>
    <x v="10"/>
    <x v="1"/>
    <x v="0"/>
    <x v="0"/>
    <x v="23"/>
    <x v="1"/>
    <x v="1"/>
    <s v="Secondary Education"/>
    <x v="3"/>
    <x v="1"/>
    <x v="1"/>
    <x v="8"/>
    <x v="1"/>
    <n v="9756"/>
    <x v="0"/>
    <n v="29.957077625570779"/>
    <n v="12"/>
    <x v="4"/>
    <x v="1"/>
  </r>
  <r>
    <n v="682852"/>
    <x v="3"/>
    <x v="9"/>
    <x v="3"/>
    <x v="0"/>
    <x v="2"/>
    <x v="14"/>
    <x v="5"/>
    <x v="7"/>
    <s v="Health Sciences"/>
    <x v="0"/>
    <x v="1"/>
    <x v="0"/>
    <x v="13"/>
    <x v="0"/>
    <n v="9359"/>
    <x v="0"/>
    <n v="31.044748858447491"/>
    <n v="54"/>
    <x v="6"/>
    <x v="1"/>
  </r>
  <r>
    <n v="683103"/>
    <x v="0"/>
    <x v="0"/>
    <x v="0"/>
    <x v="0"/>
    <x v="0"/>
    <x v="0"/>
    <x v="0"/>
    <x v="0"/>
    <s v="Non-Degree Seeking"/>
    <x v="0"/>
    <x v="0"/>
    <x v="0"/>
    <x v="2"/>
    <x v="1"/>
    <n v="7651"/>
    <x v="0"/>
    <n v="35.721311475409834"/>
    <n v="0"/>
    <x v="0"/>
    <x v="2"/>
  </r>
  <r>
    <n v="683672"/>
    <x v="3"/>
    <x v="0"/>
    <x v="3"/>
    <x v="0"/>
    <x v="0"/>
    <x v="10"/>
    <x v="3"/>
    <x v="3"/>
    <s v="BBA"/>
    <x v="0"/>
    <x v="1"/>
    <x v="0"/>
    <x v="8"/>
    <x v="0"/>
    <n v="10337"/>
    <x v="0"/>
    <n v="28.366120218579233"/>
    <n v="107"/>
    <x v="1"/>
    <x v="1"/>
  </r>
  <r>
    <n v="683832"/>
    <x v="3"/>
    <x v="0"/>
    <x v="3"/>
    <x v="0"/>
    <x v="0"/>
    <x v="38"/>
    <x v="3"/>
    <x v="3"/>
    <s v="Business Administration"/>
    <x v="0"/>
    <x v="1"/>
    <x v="0"/>
    <x v="13"/>
    <x v="0"/>
    <n v="9779"/>
    <x v="0"/>
    <n v="29.894063926940639"/>
    <n v="59"/>
    <x v="6"/>
    <x v="1"/>
  </r>
  <r>
    <n v="684044"/>
    <x v="1"/>
    <x v="0"/>
    <x v="2"/>
    <x v="3"/>
    <x v="1"/>
    <x v="2"/>
    <x v="2"/>
    <x v="2"/>
    <s v="Non-UAS"/>
    <x v="0"/>
    <x v="0"/>
    <x v="0"/>
    <x v="0"/>
    <x v="1"/>
    <n v="4545"/>
    <x v="0"/>
    <n v="44.224043715846996"/>
    <n v="0"/>
    <x v="0"/>
    <x v="0"/>
  </r>
  <r>
    <n v="686628"/>
    <x v="6"/>
    <x v="0"/>
    <x v="3"/>
    <x v="0"/>
    <x v="0"/>
    <x v="46"/>
    <x v="5"/>
    <x v="7"/>
    <s v="Health Sciences"/>
    <x v="2"/>
    <x v="1"/>
    <x v="0"/>
    <x v="0"/>
    <x v="1"/>
    <n v="8853"/>
    <x v="0"/>
    <n v="32.428961748633881"/>
    <n v="28"/>
    <x v="0"/>
    <x v="0"/>
  </r>
  <r>
    <n v="686905"/>
    <x v="0"/>
    <x v="0"/>
    <x v="0"/>
    <x v="0"/>
    <x v="2"/>
    <x v="0"/>
    <x v="0"/>
    <x v="0"/>
    <s v="Non-Degree Seeking"/>
    <x v="0"/>
    <x v="0"/>
    <x v="0"/>
    <x v="0"/>
    <x v="0"/>
    <n v="6894"/>
    <x v="0"/>
    <n v="37.792694063926938"/>
    <n v="0"/>
    <x v="0"/>
    <x v="0"/>
  </r>
  <r>
    <n v="686943"/>
    <x v="0"/>
    <x v="2"/>
    <x v="0"/>
    <x v="0"/>
    <x v="0"/>
    <x v="0"/>
    <x v="0"/>
    <x v="0"/>
    <s v="Non-Degree Seeking"/>
    <x v="0"/>
    <x v="0"/>
    <x v="0"/>
    <x v="0"/>
    <x v="0"/>
    <n v="320"/>
    <x v="0"/>
    <n v="55.792349726775953"/>
    <n v="0"/>
    <x v="0"/>
    <x v="0"/>
  </r>
  <r>
    <n v="690000"/>
    <x v="3"/>
    <x v="3"/>
    <x v="3"/>
    <x v="2"/>
    <x v="0"/>
    <x v="46"/>
    <x v="5"/>
    <x v="7"/>
    <s v="Health Sciences"/>
    <x v="2"/>
    <x v="1"/>
    <x v="0"/>
    <x v="0"/>
    <x v="0"/>
    <n v="8546"/>
    <x v="0"/>
    <n v="33.269406392694066"/>
    <n v="51"/>
    <x v="6"/>
    <x v="0"/>
  </r>
  <r>
    <n v="692123"/>
    <x v="3"/>
    <x v="12"/>
    <x v="3"/>
    <x v="0"/>
    <x v="0"/>
    <x v="6"/>
    <x v="1"/>
    <x v="1"/>
    <s v="UG Elementary Education"/>
    <x v="0"/>
    <x v="1"/>
    <x v="0"/>
    <x v="7"/>
    <x v="0"/>
    <n v="9283"/>
    <x v="0"/>
    <n v="31.25296803652968"/>
    <n v="71"/>
    <x v="3"/>
    <x v="1"/>
  </r>
  <r>
    <n v="693458"/>
    <x v="0"/>
    <x v="0"/>
    <x v="0"/>
    <x v="0"/>
    <x v="0"/>
    <x v="0"/>
    <x v="0"/>
    <x v="0"/>
    <s v="Non-Degree Seeking"/>
    <x v="0"/>
    <x v="0"/>
    <x v="0"/>
    <x v="0"/>
    <x v="0"/>
    <n v="8974"/>
    <x v="0"/>
    <n v="32.098360655737707"/>
    <n v="0"/>
    <x v="0"/>
    <x v="0"/>
  </r>
  <r>
    <n v="699487"/>
    <x v="0"/>
    <x v="4"/>
    <x v="0"/>
    <x v="0"/>
    <x v="0"/>
    <x v="0"/>
    <x v="0"/>
    <x v="0"/>
    <s v="Non-Degree Seeking"/>
    <x v="0"/>
    <x v="0"/>
    <x v="0"/>
    <x v="13"/>
    <x v="1"/>
    <n v="6521"/>
    <x v="0"/>
    <n v="38.814611872146116"/>
    <n v="0"/>
    <x v="0"/>
    <x v="1"/>
  </r>
  <r>
    <n v="700056"/>
    <x v="3"/>
    <x v="0"/>
    <x v="3"/>
    <x v="0"/>
    <x v="0"/>
    <x v="7"/>
    <x v="3"/>
    <x v="4"/>
    <s v="BBA"/>
    <x v="0"/>
    <x v="1"/>
    <x v="0"/>
    <x v="13"/>
    <x v="0"/>
    <n v="9325"/>
    <x v="0"/>
    <n v="31.137899543378996"/>
    <n v="66"/>
    <x v="3"/>
    <x v="1"/>
  </r>
  <r>
    <n v="702441"/>
    <x v="0"/>
    <x v="7"/>
    <x v="0"/>
    <x v="0"/>
    <x v="0"/>
    <x v="0"/>
    <x v="0"/>
    <x v="0"/>
    <s v="Non-Degree Seeking"/>
    <x v="0"/>
    <x v="0"/>
    <x v="0"/>
    <x v="0"/>
    <x v="0"/>
    <n v="9015"/>
    <x v="0"/>
    <n v="31.986338797814206"/>
    <n v="0"/>
    <x v="0"/>
    <x v="0"/>
  </r>
  <r>
    <n v="708654"/>
    <x v="6"/>
    <x v="6"/>
    <x v="2"/>
    <x v="0"/>
    <x v="1"/>
    <x v="2"/>
    <x v="2"/>
    <x v="2"/>
    <s v="Non-UAS"/>
    <x v="0"/>
    <x v="0"/>
    <x v="0"/>
    <x v="0"/>
    <x v="0"/>
    <n v="9251"/>
    <x v="0"/>
    <n v="31.340639269406395"/>
    <n v="146"/>
    <x v="0"/>
    <x v="0"/>
  </r>
  <r>
    <n v="708669"/>
    <x v="3"/>
    <x v="8"/>
    <x v="3"/>
    <x v="0"/>
    <x v="0"/>
    <x v="7"/>
    <x v="3"/>
    <x v="4"/>
    <s v="BBA"/>
    <x v="0"/>
    <x v="1"/>
    <x v="0"/>
    <x v="6"/>
    <x v="0"/>
    <n v="8493"/>
    <x v="0"/>
    <n v="33.414611872146118"/>
    <n v="93"/>
    <x v="1"/>
    <x v="0"/>
  </r>
  <r>
    <n v="709476"/>
    <x v="3"/>
    <x v="0"/>
    <x v="3"/>
    <x v="0"/>
    <x v="0"/>
    <x v="52"/>
    <x v="4"/>
    <x v="10"/>
    <s v="Social Science"/>
    <x v="1"/>
    <x v="0"/>
    <x v="0"/>
    <x v="6"/>
    <x v="1"/>
    <n v="9190"/>
    <x v="0"/>
    <n v="31.507762557077626"/>
    <n v="166"/>
    <x v="1"/>
    <x v="0"/>
  </r>
  <r>
    <n v="710459"/>
    <x v="3"/>
    <x v="0"/>
    <x v="3"/>
    <x v="0"/>
    <x v="0"/>
    <x v="32"/>
    <x v="4"/>
    <x v="10"/>
    <s v="Social Science"/>
    <x v="1"/>
    <x v="0"/>
    <x v="0"/>
    <x v="5"/>
    <x v="0"/>
    <n v="5914"/>
    <x v="0"/>
    <n v="40.475409836065573"/>
    <n v="90"/>
    <x v="1"/>
    <x v="0"/>
  </r>
  <r>
    <n v="718169"/>
    <x v="0"/>
    <x v="13"/>
    <x v="0"/>
    <x v="0"/>
    <x v="0"/>
    <x v="0"/>
    <x v="0"/>
    <x v="0"/>
    <s v="Non-Degree Seeking"/>
    <x v="0"/>
    <x v="0"/>
    <x v="1"/>
    <x v="2"/>
    <x v="0"/>
    <n v="14231"/>
    <x v="0"/>
    <n v="17.705022831050229"/>
    <n v="0"/>
    <x v="0"/>
    <x v="2"/>
  </r>
  <r>
    <n v="718932"/>
    <x v="0"/>
    <x v="0"/>
    <x v="0"/>
    <x v="3"/>
    <x v="0"/>
    <x v="0"/>
    <x v="0"/>
    <x v="0"/>
    <s v="Non-Degree Seeking"/>
    <x v="0"/>
    <x v="0"/>
    <x v="0"/>
    <x v="0"/>
    <x v="1"/>
    <n v="4002"/>
    <x v="0"/>
    <n v="45.710502283105022"/>
    <n v="0"/>
    <x v="0"/>
    <x v="0"/>
  </r>
  <r>
    <n v="718986"/>
    <x v="2"/>
    <x v="0"/>
    <x v="2"/>
    <x v="0"/>
    <x v="1"/>
    <x v="2"/>
    <x v="2"/>
    <x v="2"/>
    <s v="Non-UAS"/>
    <x v="0"/>
    <x v="0"/>
    <x v="0"/>
    <x v="0"/>
    <x v="0"/>
    <n v="7919"/>
    <x v="0"/>
    <n v="34.987214611872147"/>
    <n v="24"/>
    <x v="0"/>
    <x v="0"/>
  </r>
  <r>
    <n v="725530"/>
    <x v="3"/>
    <x v="0"/>
    <x v="3"/>
    <x v="0"/>
    <x v="0"/>
    <x v="32"/>
    <x v="4"/>
    <x v="10"/>
    <s v="Social Science"/>
    <x v="1"/>
    <x v="0"/>
    <x v="0"/>
    <x v="0"/>
    <x v="1"/>
    <n v="9219"/>
    <x v="0"/>
    <n v="31.428310502283107"/>
    <n v="86"/>
    <x v="3"/>
    <x v="0"/>
  </r>
  <r>
    <n v="730643"/>
    <x v="0"/>
    <x v="0"/>
    <x v="0"/>
    <x v="0"/>
    <x v="0"/>
    <x v="0"/>
    <x v="0"/>
    <x v="0"/>
    <s v="Non-Degree Seeking"/>
    <x v="0"/>
    <x v="0"/>
    <x v="0"/>
    <x v="11"/>
    <x v="0"/>
    <n v="6383"/>
    <x v="0"/>
    <n v="39.192694063926943"/>
    <n v="0"/>
    <x v="0"/>
    <x v="1"/>
  </r>
  <r>
    <n v="734720"/>
    <x v="0"/>
    <x v="3"/>
    <x v="0"/>
    <x v="0"/>
    <x v="0"/>
    <x v="0"/>
    <x v="0"/>
    <x v="0"/>
    <s v="Non-Degree Seeking"/>
    <x v="0"/>
    <x v="0"/>
    <x v="0"/>
    <x v="0"/>
    <x v="0"/>
    <n v="9141"/>
    <x v="0"/>
    <n v="31.642009132420092"/>
    <n v="0"/>
    <x v="0"/>
    <x v="0"/>
  </r>
  <r>
    <n v="737032"/>
    <x v="3"/>
    <x v="6"/>
    <x v="3"/>
    <x v="0"/>
    <x v="0"/>
    <x v="38"/>
    <x v="3"/>
    <x v="3"/>
    <s v="Business Administration"/>
    <x v="0"/>
    <x v="1"/>
    <x v="0"/>
    <x v="0"/>
    <x v="0"/>
    <n v="9329"/>
    <x v="0"/>
    <n v="31.126940639269407"/>
    <n v="47"/>
    <x v="6"/>
    <x v="0"/>
  </r>
  <r>
    <n v="741018"/>
    <x v="3"/>
    <x v="3"/>
    <x v="3"/>
    <x v="0"/>
    <x v="0"/>
    <x v="7"/>
    <x v="3"/>
    <x v="4"/>
    <s v="BBA"/>
    <x v="0"/>
    <x v="1"/>
    <x v="0"/>
    <x v="5"/>
    <x v="0"/>
    <n v="8981"/>
    <x v="0"/>
    <n v="32.079234972677597"/>
    <n v="10"/>
    <x v="5"/>
    <x v="0"/>
  </r>
  <r>
    <n v="744495"/>
    <x v="4"/>
    <x v="3"/>
    <x v="1"/>
    <x v="0"/>
    <x v="0"/>
    <x v="4"/>
    <x v="1"/>
    <x v="1"/>
    <s v="GR Elementary Education"/>
    <x v="1"/>
    <x v="1"/>
    <x v="0"/>
    <x v="0"/>
    <x v="1"/>
    <n v="10167"/>
    <x v="0"/>
    <n v="28.831050228310502"/>
    <n v="17"/>
    <x v="2"/>
    <x v="0"/>
  </r>
  <r>
    <n v="744495"/>
    <x v="4"/>
    <x v="3"/>
    <x v="1"/>
    <x v="0"/>
    <x v="0"/>
    <x v="25"/>
    <x v="1"/>
    <x v="1"/>
    <s v="Special Education"/>
    <x v="3"/>
    <x v="1"/>
    <x v="0"/>
    <x v="0"/>
    <x v="1"/>
    <n v="10167"/>
    <x v="0"/>
    <n v="28.831050228310502"/>
    <n v="17"/>
    <x v="2"/>
    <x v="0"/>
  </r>
  <r>
    <n v="745892"/>
    <x v="5"/>
    <x v="0"/>
    <x v="2"/>
    <x v="0"/>
    <x v="1"/>
    <x v="2"/>
    <x v="2"/>
    <x v="2"/>
    <s v="Non-UAS"/>
    <x v="0"/>
    <x v="0"/>
    <x v="0"/>
    <x v="0"/>
    <x v="0"/>
    <n v="4785"/>
    <x v="0"/>
    <n v="43.568036529680363"/>
    <n v="0"/>
    <x v="0"/>
    <x v="0"/>
  </r>
  <r>
    <n v="746055"/>
    <x v="4"/>
    <x v="4"/>
    <x v="1"/>
    <x v="0"/>
    <x v="0"/>
    <x v="4"/>
    <x v="1"/>
    <x v="1"/>
    <s v="GR Elementary Education"/>
    <x v="1"/>
    <x v="1"/>
    <x v="0"/>
    <x v="0"/>
    <x v="0"/>
    <n v="9014"/>
    <x v="0"/>
    <n v="31.989071038251367"/>
    <n v="0"/>
    <x v="4"/>
    <x v="0"/>
  </r>
  <r>
    <n v="746055"/>
    <x v="4"/>
    <x v="4"/>
    <x v="1"/>
    <x v="0"/>
    <x v="0"/>
    <x v="5"/>
    <x v="1"/>
    <x v="1"/>
    <s v="UG Elementary Education"/>
    <x v="2"/>
    <x v="1"/>
    <x v="0"/>
    <x v="0"/>
    <x v="0"/>
    <n v="9014"/>
    <x v="0"/>
    <n v="31.989071038251367"/>
    <n v="0"/>
    <x v="4"/>
    <x v="0"/>
  </r>
  <r>
    <n v="747923"/>
    <x v="4"/>
    <x v="0"/>
    <x v="1"/>
    <x v="0"/>
    <x v="0"/>
    <x v="4"/>
    <x v="1"/>
    <x v="1"/>
    <s v="GR Elementary Education"/>
    <x v="1"/>
    <x v="1"/>
    <x v="0"/>
    <x v="0"/>
    <x v="0"/>
    <n v="7952"/>
    <x v="0"/>
    <n v="34.896803652968039"/>
    <n v="13"/>
    <x v="2"/>
    <x v="0"/>
  </r>
  <r>
    <n v="747923"/>
    <x v="4"/>
    <x v="0"/>
    <x v="1"/>
    <x v="0"/>
    <x v="0"/>
    <x v="5"/>
    <x v="1"/>
    <x v="1"/>
    <s v="UG Elementary Education"/>
    <x v="2"/>
    <x v="1"/>
    <x v="0"/>
    <x v="0"/>
    <x v="0"/>
    <n v="7952"/>
    <x v="0"/>
    <n v="34.896803652968039"/>
    <n v="13"/>
    <x v="2"/>
    <x v="0"/>
  </r>
  <r>
    <n v="748636"/>
    <x v="4"/>
    <x v="0"/>
    <x v="1"/>
    <x v="0"/>
    <x v="0"/>
    <x v="27"/>
    <x v="1"/>
    <x v="1"/>
    <s v="Special Education"/>
    <x v="0"/>
    <x v="1"/>
    <x v="0"/>
    <x v="17"/>
    <x v="0"/>
    <n v="10019"/>
    <x v="0"/>
    <n v="29.236529680365297"/>
    <n v="30"/>
    <x v="2"/>
    <x v="1"/>
  </r>
  <r>
    <n v="748636"/>
    <x v="4"/>
    <x v="0"/>
    <x v="1"/>
    <x v="0"/>
    <x v="0"/>
    <x v="28"/>
    <x v="1"/>
    <x v="1"/>
    <s v="Special Education"/>
    <x v="0"/>
    <x v="1"/>
    <x v="0"/>
    <x v="17"/>
    <x v="0"/>
    <n v="10019"/>
    <x v="0"/>
    <n v="29.236529680365297"/>
    <n v="30"/>
    <x v="2"/>
    <x v="1"/>
  </r>
  <r>
    <n v="751588"/>
    <x v="4"/>
    <x v="3"/>
    <x v="1"/>
    <x v="0"/>
    <x v="0"/>
    <x v="11"/>
    <x v="3"/>
    <x v="5"/>
    <s v="MPA"/>
    <x v="0"/>
    <x v="1"/>
    <x v="0"/>
    <x v="5"/>
    <x v="0"/>
    <n v="9145"/>
    <x v="0"/>
    <n v="31.631050228310503"/>
    <n v="18"/>
    <x v="2"/>
    <x v="0"/>
  </r>
  <r>
    <n v="754491"/>
    <x v="4"/>
    <x v="2"/>
    <x v="1"/>
    <x v="0"/>
    <x v="0"/>
    <x v="12"/>
    <x v="1"/>
    <x v="1"/>
    <s v="GR Elementary Education"/>
    <x v="1"/>
    <x v="1"/>
    <x v="0"/>
    <x v="0"/>
    <x v="0"/>
    <n v="9401"/>
    <x v="0"/>
    <n v="30.929680365296804"/>
    <n v="35"/>
    <x v="2"/>
    <x v="0"/>
  </r>
  <r>
    <n v="755197"/>
    <x v="6"/>
    <x v="0"/>
    <x v="2"/>
    <x v="0"/>
    <x v="1"/>
    <x v="2"/>
    <x v="2"/>
    <x v="2"/>
    <s v="Non-UAS"/>
    <x v="0"/>
    <x v="0"/>
    <x v="0"/>
    <x v="0"/>
    <x v="0"/>
    <n v="9724"/>
    <x v="0"/>
    <n v="30.044748858447491"/>
    <n v="92"/>
    <x v="0"/>
    <x v="0"/>
  </r>
  <r>
    <n v="756594"/>
    <x v="0"/>
    <x v="0"/>
    <x v="0"/>
    <x v="0"/>
    <x v="0"/>
    <x v="0"/>
    <x v="0"/>
    <x v="0"/>
    <s v="Non-Degree Seeking"/>
    <x v="0"/>
    <x v="0"/>
    <x v="0"/>
    <x v="0"/>
    <x v="0"/>
    <n v="9405"/>
    <x v="0"/>
    <n v="30.918721461187214"/>
    <n v="0"/>
    <x v="0"/>
    <x v="0"/>
  </r>
  <r>
    <n v="757086"/>
    <x v="3"/>
    <x v="3"/>
    <x v="3"/>
    <x v="0"/>
    <x v="0"/>
    <x v="49"/>
    <x v="1"/>
    <x v="1"/>
    <s v="Special Education"/>
    <x v="0"/>
    <x v="0"/>
    <x v="0"/>
    <x v="4"/>
    <x v="0"/>
    <n v="4778"/>
    <x v="0"/>
    <n v="43.587214611872142"/>
    <n v="95"/>
    <x v="1"/>
    <x v="0"/>
  </r>
  <r>
    <n v="757687"/>
    <x v="3"/>
    <x v="8"/>
    <x v="3"/>
    <x v="0"/>
    <x v="0"/>
    <x v="7"/>
    <x v="3"/>
    <x v="4"/>
    <s v="BBA"/>
    <x v="0"/>
    <x v="1"/>
    <x v="0"/>
    <x v="14"/>
    <x v="0"/>
    <n v="9052"/>
    <x v="0"/>
    <n v="31.885245901639344"/>
    <n v="75"/>
    <x v="3"/>
    <x v="0"/>
  </r>
  <r>
    <n v="758339"/>
    <x v="4"/>
    <x v="1"/>
    <x v="1"/>
    <x v="0"/>
    <x v="0"/>
    <x v="12"/>
    <x v="1"/>
    <x v="1"/>
    <s v="GR Elementary Education"/>
    <x v="1"/>
    <x v="1"/>
    <x v="0"/>
    <x v="13"/>
    <x v="0"/>
    <n v="9688"/>
    <x v="0"/>
    <n v="30.143378995433793"/>
    <n v="48"/>
    <x v="2"/>
    <x v="1"/>
  </r>
  <r>
    <n v="758851"/>
    <x v="3"/>
    <x v="0"/>
    <x v="3"/>
    <x v="5"/>
    <x v="0"/>
    <x v="3"/>
    <x v="3"/>
    <x v="3"/>
    <s v="BBA"/>
    <x v="0"/>
    <x v="1"/>
    <x v="0"/>
    <x v="5"/>
    <x v="1"/>
    <n v="5346"/>
    <x v="0"/>
    <n v="42.031050228310505"/>
    <n v="123.33600000000001"/>
    <x v="1"/>
    <x v="0"/>
  </r>
  <r>
    <n v="759072"/>
    <x v="6"/>
    <x v="6"/>
    <x v="2"/>
    <x v="0"/>
    <x v="1"/>
    <x v="2"/>
    <x v="2"/>
    <x v="2"/>
    <s v="Non-UAS"/>
    <x v="0"/>
    <x v="0"/>
    <x v="0"/>
    <x v="19"/>
    <x v="0"/>
    <n v="13258"/>
    <x v="0"/>
    <n v="20.368852459016395"/>
    <n v="108"/>
    <x v="0"/>
    <x v="1"/>
  </r>
  <r>
    <n v="759121"/>
    <x v="0"/>
    <x v="0"/>
    <x v="0"/>
    <x v="0"/>
    <x v="0"/>
    <x v="0"/>
    <x v="0"/>
    <x v="0"/>
    <s v="Non-Degree Seeking"/>
    <x v="0"/>
    <x v="0"/>
    <x v="0"/>
    <x v="0"/>
    <x v="0"/>
    <n v="6383"/>
    <x v="0"/>
    <n v="39.192694063926943"/>
    <n v="0"/>
    <x v="0"/>
    <x v="0"/>
  </r>
  <r>
    <n v="762093"/>
    <x v="3"/>
    <x v="1"/>
    <x v="3"/>
    <x v="0"/>
    <x v="0"/>
    <x v="13"/>
    <x v="4"/>
    <x v="6"/>
    <s v="AA"/>
    <x v="0"/>
    <x v="0"/>
    <x v="0"/>
    <x v="0"/>
    <x v="0"/>
    <n v="8870"/>
    <x v="0"/>
    <n v="32.382513661202182"/>
    <n v="14"/>
    <x v="5"/>
    <x v="0"/>
  </r>
  <r>
    <n v="762093"/>
    <x v="3"/>
    <x v="1"/>
    <x v="3"/>
    <x v="0"/>
    <x v="0"/>
    <x v="53"/>
    <x v="5"/>
    <x v="7"/>
    <s v="Health Sciences"/>
    <x v="2"/>
    <x v="1"/>
    <x v="0"/>
    <x v="0"/>
    <x v="0"/>
    <n v="8870"/>
    <x v="0"/>
    <n v="32.382513661202182"/>
    <n v="14"/>
    <x v="5"/>
    <x v="0"/>
  </r>
  <r>
    <n v="763251"/>
    <x v="0"/>
    <x v="1"/>
    <x v="0"/>
    <x v="0"/>
    <x v="0"/>
    <x v="0"/>
    <x v="0"/>
    <x v="0"/>
    <s v="Non-Degree Seeking"/>
    <x v="0"/>
    <x v="0"/>
    <x v="0"/>
    <x v="0"/>
    <x v="0"/>
    <n v="7324"/>
    <x v="0"/>
    <n v="36.614754098360656"/>
    <n v="0"/>
    <x v="0"/>
    <x v="0"/>
  </r>
  <r>
    <n v="764020"/>
    <x v="0"/>
    <x v="1"/>
    <x v="0"/>
    <x v="0"/>
    <x v="0"/>
    <x v="0"/>
    <x v="0"/>
    <x v="0"/>
    <s v="Non-Degree Seeking"/>
    <x v="0"/>
    <x v="0"/>
    <x v="0"/>
    <x v="0"/>
    <x v="0"/>
    <n v="7538"/>
    <x v="0"/>
    <n v="36.030054644808743"/>
    <n v="0"/>
    <x v="0"/>
    <x v="0"/>
  </r>
  <r>
    <n v="765219"/>
    <x v="0"/>
    <x v="6"/>
    <x v="0"/>
    <x v="0"/>
    <x v="0"/>
    <x v="0"/>
    <x v="0"/>
    <x v="0"/>
    <s v="Non-Degree Seeking"/>
    <x v="0"/>
    <x v="0"/>
    <x v="0"/>
    <x v="0"/>
    <x v="0"/>
    <n v="6552"/>
    <x v="0"/>
    <n v="38.729680365296801"/>
    <n v="0"/>
    <x v="0"/>
    <x v="0"/>
  </r>
  <r>
    <n v="765859"/>
    <x v="3"/>
    <x v="3"/>
    <x v="3"/>
    <x v="0"/>
    <x v="0"/>
    <x v="6"/>
    <x v="1"/>
    <x v="1"/>
    <s v="UG Elementary Education"/>
    <x v="0"/>
    <x v="1"/>
    <x v="0"/>
    <x v="0"/>
    <x v="1"/>
    <n v="9072"/>
    <x v="0"/>
    <n v="31.830601092896174"/>
    <n v="68.004000000000005"/>
    <x v="3"/>
    <x v="0"/>
  </r>
  <r>
    <n v="766175"/>
    <x v="3"/>
    <x v="3"/>
    <x v="3"/>
    <x v="0"/>
    <x v="0"/>
    <x v="17"/>
    <x v="4"/>
    <x v="6"/>
    <s v="History"/>
    <x v="0"/>
    <x v="0"/>
    <x v="0"/>
    <x v="11"/>
    <x v="0"/>
    <n v="6294"/>
    <x v="0"/>
    <n v="39.436529680365297"/>
    <n v="122"/>
    <x v="1"/>
    <x v="1"/>
  </r>
  <r>
    <n v="767698"/>
    <x v="0"/>
    <x v="1"/>
    <x v="0"/>
    <x v="3"/>
    <x v="0"/>
    <x v="0"/>
    <x v="0"/>
    <x v="0"/>
    <s v="Non-Degree Seeking"/>
    <x v="0"/>
    <x v="0"/>
    <x v="0"/>
    <x v="0"/>
    <x v="0"/>
    <n v="9496"/>
    <x v="0"/>
    <n v="30.669406392694064"/>
    <n v="0"/>
    <x v="0"/>
    <x v="0"/>
  </r>
  <r>
    <n v="768527"/>
    <x v="3"/>
    <x v="3"/>
    <x v="3"/>
    <x v="0"/>
    <x v="0"/>
    <x v="7"/>
    <x v="3"/>
    <x v="4"/>
    <s v="BBA"/>
    <x v="0"/>
    <x v="1"/>
    <x v="0"/>
    <x v="0"/>
    <x v="1"/>
    <n v="9320"/>
    <x v="0"/>
    <n v="31.151598173515982"/>
    <n v="112"/>
    <x v="1"/>
    <x v="0"/>
  </r>
  <r>
    <n v="769043"/>
    <x v="3"/>
    <x v="0"/>
    <x v="3"/>
    <x v="0"/>
    <x v="0"/>
    <x v="49"/>
    <x v="1"/>
    <x v="1"/>
    <s v="Special Education"/>
    <x v="0"/>
    <x v="0"/>
    <x v="0"/>
    <x v="4"/>
    <x v="1"/>
    <n v="9373"/>
    <x v="0"/>
    <n v="31.00639269406393"/>
    <n v="116"/>
    <x v="1"/>
    <x v="0"/>
  </r>
  <r>
    <n v="770219"/>
    <x v="4"/>
    <x v="6"/>
    <x v="1"/>
    <x v="0"/>
    <x v="0"/>
    <x v="4"/>
    <x v="1"/>
    <x v="1"/>
    <s v="GR Elementary Education"/>
    <x v="1"/>
    <x v="1"/>
    <x v="0"/>
    <x v="0"/>
    <x v="0"/>
    <n v="9615"/>
    <x v="0"/>
    <n v="30.343378995433792"/>
    <n v="3"/>
    <x v="4"/>
    <x v="0"/>
  </r>
  <r>
    <n v="770219"/>
    <x v="4"/>
    <x v="6"/>
    <x v="1"/>
    <x v="0"/>
    <x v="0"/>
    <x v="5"/>
    <x v="1"/>
    <x v="1"/>
    <s v="UG Elementary Education"/>
    <x v="2"/>
    <x v="1"/>
    <x v="0"/>
    <x v="0"/>
    <x v="0"/>
    <n v="9615"/>
    <x v="0"/>
    <n v="30.343378995433792"/>
    <n v="3"/>
    <x v="4"/>
    <x v="0"/>
  </r>
  <r>
    <n v="772006"/>
    <x v="0"/>
    <x v="0"/>
    <x v="0"/>
    <x v="0"/>
    <x v="0"/>
    <x v="0"/>
    <x v="0"/>
    <x v="0"/>
    <s v="Non-Degree Seeking"/>
    <x v="0"/>
    <x v="0"/>
    <x v="0"/>
    <x v="11"/>
    <x v="0"/>
    <n v="10381"/>
    <x v="0"/>
    <n v="28.245901639344261"/>
    <n v="0"/>
    <x v="0"/>
    <x v="1"/>
  </r>
  <r>
    <n v="773317"/>
    <x v="4"/>
    <x v="5"/>
    <x v="1"/>
    <x v="0"/>
    <x v="0"/>
    <x v="4"/>
    <x v="1"/>
    <x v="1"/>
    <s v="GR Elementary Education"/>
    <x v="1"/>
    <x v="1"/>
    <x v="0"/>
    <x v="0"/>
    <x v="0"/>
    <n v="6977"/>
    <x v="0"/>
    <n v="37.56529680365297"/>
    <n v="17"/>
    <x v="2"/>
    <x v="0"/>
  </r>
  <r>
    <n v="773317"/>
    <x v="4"/>
    <x v="5"/>
    <x v="1"/>
    <x v="0"/>
    <x v="0"/>
    <x v="5"/>
    <x v="1"/>
    <x v="1"/>
    <s v="UG Elementary Education"/>
    <x v="2"/>
    <x v="1"/>
    <x v="0"/>
    <x v="0"/>
    <x v="0"/>
    <n v="6977"/>
    <x v="0"/>
    <n v="37.56529680365297"/>
    <n v="17"/>
    <x v="2"/>
    <x v="0"/>
  </r>
  <r>
    <n v="776274"/>
    <x v="4"/>
    <x v="0"/>
    <x v="1"/>
    <x v="0"/>
    <x v="0"/>
    <x v="27"/>
    <x v="1"/>
    <x v="1"/>
    <s v="Special Education"/>
    <x v="0"/>
    <x v="1"/>
    <x v="0"/>
    <x v="0"/>
    <x v="0"/>
    <n v="9919"/>
    <x v="0"/>
    <n v="29.510502283105023"/>
    <n v="48"/>
    <x v="2"/>
    <x v="0"/>
  </r>
  <r>
    <n v="777264"/>
    <x v="3"/>
    <x v="7"/>
    <x v="3"/>
    <x v="0"/>
    <x v="0"/>
    <x v="6"/>
    <x v="1"/>
    <x v="1"/>
    <s v="UG Elementary Education"/>
    <x v="0"/>
    <x v="1"/>
    <x v="0"/>
    <x v="12"/>
    <x v="0"/>
    <n v="9273"/>
    <x v="0"/>
    <n v="31.280365296803655"/>
    <n v="16"/>
    <x v="5"/>
    <x v="1"/>
  </r>
  <r>
    <n v="786650"/>
    <x v="3"/>
    <x v="7"/>
    <x v="3"/>
    <x v="0"/>
    <x v="0"/>
    <x v="6"/>
    <x v="1"/>
    <x v="1"/>
    <s v="UG Elementary Education"/>
    <x v="0"/>
    <x v="1"/>
    <x v="0"/>
    <x v="11"/>
    <x v="0"/>
    <n v="9527"/>
    <x v="0"/>
    <n v="30.584474885844749"/>
    <n v="168"/>
    <x v="1"/>
    <x v="1"/>
  </r>
  <r>
    <n v="787025"/>
    <x v="6"/>
    <x v="3"/>
    <x v="2"/>
    <x v="0"/>
    <x v="1"/>
    <x v="2"/>
    <x v="2"/>
    <x v="2"/>
    <s v="Non-UAS"/>
    <x v="0"/>
    <x v="0"/>
    <x v="0"/>
    <x v="2"/>
    <x v="1"/>
    <n v="8996"/>
    <x v="0"/>
    <n v="32.038251366120221"/>
    <n v="103"/>
    <x v="0"/>
    <x v="2"/>
  </r>
  <r>
    <n v="788499"/>
    <x v="6"/>
    <x v="5"/>
    <x v="2"/>
    <x v="0"/>
    <x v="1"/>
    <x v="2"/>
    <x v="2"/>
    <x v="2"/>
    <s v="Non-UAS"/>
    <x v="0"/>
    <x v="0"/>
    <x v="0"/>
    <x v="3"/>
    <x v="0"/>
    <n v="2778"/>
    <x v="0"/>
    <n v="49.06118721461187"/>
    <n v="157.75"/>
    <x v="0"/>
    <x v="3"/>
  </r>
  <r>
    <n v="791008"/>
    <x v="6"/>
    <x v="0"/>
    <x v="2"/>
    <x v="3"/>
    <x v="1"/>
    <x v="2"/>
    <x v="2"/>
    <x v="2"/>
    <s v="Non-UAS"/>
    <x v="0"/>
    <x v="0"/>
    <x v="0"/>
    <x v="0"/>
    <x v="0"/>
    <n v="8790"/>
    <x v="0"/>
    <n v="32.601092896174862"/>
    <n v="133.5"/>
    <x v="0"/>
    <x v="0"/>
  </r>
  <r>
    <n v="792786"/>
    <x v="3"/>
    <x v="0"/>
    <x v="3"/>
    <x v="0"/>
    <x v="0"/>
    <x v="7"/>
    <x v="3"/>
    <x v="4"/>
    <s v="BBA"/>
    <x v="0"/>
    <x v="1"/>
    <x v="0"/>
    <x v="0"/>
    <x v="0"/>
    <n v="9128"/>
    <x v="0"/>
    <n v="31.6775956284153"/>
    <n v="110.349"/>
    <x v="1"/>
    <x v="0"/>
  </r>
  <r>
    <n v="792805"/>
    <x v="3"/>
    <x v="0"/>
    <x v="3"/>
    <x v="0"/>
    <x v="0"/>
    <x v="50"/>
    <x v="3"/>
    <x v="4"/>
    <s v="Accountant"/>
    <x v="0"/>
    <x v="1"/>
    <x v="0"/>
    <x v="14"/>
    <x v="0"/>
    <n v="7759"/>
    <x v="0"/>
    <n v="35.425570776255704"/>
    <n v="69"/>
    <x v="3"/>
    <x v="0"/>
  </r>
  <r>
    <n v="792995"/>
    <x v="6"/>
    <x v="0"/>
    <x v="3"/>
    <x v="5"/>
    <x v="0"/>
    <x v="7"/>
    <x v="3"/>
    <x v="4"/>
    <s v="BBA"/>
    <x v="0"/>
    <x v="1"/>
    <x v="0"/>
    <x v="0"/>
    <x v="0"/>
    <n v="3771"/>
    <x v="0"/>
    <n v="46.343378995433788"/>
    <n v="147"/>
    <x v="0"/>
    <x v="0"/>
  </r>
  <r>
    <n v="797883"/>
    <x v="3"/>
    <x v="14"/>
    <x v="3"/>
    <x v="0"/>
    <x v="0"/>
    <x v="7"/>
    <x v="3"/>
    <x v="4"/>
    <s v="BBA"/>
    <x v="0"/>
    <x v="1"/>
    <x v="1"/>
    <x v="5"/>
    <x v="0"/>
    <n v="8106"/>
    <x v="0"/>
    <n v="34.474885844748854"/>
    <n v="122"/>
    <x v="1"/>
    <x v="0"/>
  </r>
  <r>
    <n v="797883"/>
    <x v="3"/>
    <x v="14"/>
    <x v="3"/>
    <x v="0"/>
    <x v="2"/>
    <x v="14"/>
    <x v="5"/>
    <x v="7"/>
    <s v="Health Sciences"/>
    <x v="0"/>
    <x v="1"/>
    <x v="1"/>
    <x v="5"/>
    <x v="0"/>
    <n v="8106"/>
    <x v="0"/>
    <n v="34.474885844748854"/>
    <n v="122"/>
    <x v="1"/>
    <x v="0"/>
  </r>
  <r>
    <n v="799277"/>
    <x v="4"/>
    <x v="10"/>
    <x v="1"/>
    <x v="0"/>
    <x v="0"/>
    <x v="25"/>
    <x v="1"/>
    <x v="1"/>
    <s v="Special Education"/>
    <x v="3"/>
    <x v="1"/>
    <x v="1"/>
    <x v="15"/>
    <x v="1"/>
    <n v="8768"/>
    <x v="0"/>
    <n v="32.661202185792348"/>
    <n v="6"/>
    <x v="4"/>
    <x v="0"/>
  </r>
  <r>
    <n v="799833"/>
    <x v="3"/>
    <x v="9"/>
    <x v="3"/>
    <x v="0"/>
    <x v="0"/>
    <x v="7"/>
    <x v="3"/>
    <x v="4"/>
    <s v="BBA"/>
    <x v="0"/>
    <x v="1"/>
    <x v="0"/>
    <x v="6"/>
    <x v="0"/>
    <n v="9870"/>
    <x v="0"/>
    <n v="29.644748858447489"/>
    <n v="118"/>
    <x v="1"/>
    <x v="0"/>
  </r>
  <r>
    <n v="800228"/>
    <x v="6"/>
    <x v="8"/>
    <x v="2"/>
    <x v="0"/>
    <x v="1"/>
    <x v="2"/>
    <x v="2"/>
    <x v="2"/>
    <s v="Non-UAS"/>
    <x v="0"/>
    <x v="0"/>
    <x v="0"/>
    <x v="0"/>
    <x v="1"/>
    <n v="11096"/>
    <x v="0"/>
    <n v="26.288584474885845"/>
    <n v="131"/>
    <x v="0"/>
    <x v="0"/>
  </r>
  <r>
    <n v="801297"/>
    <x v="3"/>
    <x v="0"/>
    <x v="3"/>
    <x v="0"/>
    <x v="0"/>
    <x v="7"/>
    <x v="3"/>
    <x v="4"/>
    <s v="BBA"/>
    <x v="0"/>
    <x v="1"/>
    <x v="0"/>
    <x v="0"/>
    <x v="0"/>
    <n v="8186"/>
    <x v="0"/>
    <n v="34.25570776255708"/>
    <n v="177"/>
    <x v="1"/>
    <x v="0"/>
  </r>
  <r>
    <n v="802197"/>
    <x v="3"/>
    <x v="8"/>
    <x v="3"/>
    <x v="3"/>
    <x v="0"/>
    <x v="17"/>
    <x v="4"/>
    <x v="6"/>
    <s v="Psychology"/>
    <x v="0"/>
    <x v="0"/>
    <x v="0"/>
    <x v="4"/>
    <x v="0"/>
    <n v="9469"/>
    <x v="0"/>
    <n v="30.74337899543379"/>
    <n v="151.053"/>
    <x v="1"/>
    <x v="0"/>
  </r>
  <r>
    <n v="803738"/>
    <x v="10"/>
    <x v="5"/>
    <x v="2"/>
    <x v="0"/>
    <x v="1"/>
    <x v="2"/>
    <x v="2"/>
    <x v="2"/>
    <s v="Non-UAS"/>
    <x v="0"/>
    <x v="0"/>
    <x v="0"/>
    <x v="14"/>
    <x v="0"/>
    <n v="10944"/>
    <x v="0"/>
    <n v="26.705022831050229"/>
    <n v="0"/>
    <x v="0"/>
    <x v="0"/>
  </r>
  <r>
    <n v="803760"/>
    <x v="6"/>
    <x v="6"/>
    <x v="2"/>
    <x v="0"/>
    <x v="1"/>
    <x v="2"/>
    <x v="2"/>
    <x v="2"/>
    <s v="Non-UAS"/>
    <x v="0"/>
    <x v="0"/>
    <x v="0"/>
    <x v="0"/>
    <x v="1"/>
    <n v="10288"/>
    <x v="0"/>
    <n v="28.5"/>
    <n v="148"/>
    <x v="0"/>
    <x v="0"/>
  </r>
  <r>
    <n v="804178"/>
    <x v="5"/>
    <x v="6"/>
    <x v="2"/>
    <x v="0"/>
    <x v="1"/>
    <x v="2"/>
    <x v="2"/>
    <x v="2"/>
    <s v="Non-UAS"/>
    <x v="0"/>
    <x v="0"/>
    <x v="0"/>
    <x v="4"/>
    <x v="1"/>
    <n v="8247"/>
    <x v="0"/>
    <n v="34.088584474885842"/>
    <n v="0"/>
    <x v="0"/>
    <x v="0"/>
  </r>
  <r>
    <n v="805286"/>
    <x v="0"/>
    <x v="0"/>
    <x v="0"/>
    <x v="0"/>
    <x v="0"/>
    <x v="0"/>
    <x v="0"/>
    <x v="0"/>
    <s v="Non-Degree Seeking"/>
    <x v="0"/>
    <x v="0"/>
    <x v="0"/>
    <x v="0"/>
    <x v="0"/>
    <n v="7511"/>
    <x v="0"/>
    <n v="36.103825136612024"/>
    <n v="0"/>
    <x v="0"/>
    <x v="0"/>
  </r>
  <r>
    <n v="805722"/>
    <x v="4"/>
    <x v="1"/>
    <x v="1"/>
    <x v="0"/>
    <x v="0"/>
    <x v="5"/>
    <x v="1"/>
    <x v="1"/>
    <s v="UG Elementary Education"/>
    <x v="2"/>
    <x v="1"/>
    <x v="0"/>
    <x v="0"/>
    <x v="1"/>
    <n v="10345"/>
    <x v="0"/>
    <n v="28.344262295081968"/>
    <n v="33"/>
    <x v="2"/>
    <x v="0"/>
  </r>
  <r>
    <n v="805765"/>
    <x v="5"/>
    <x v="0"/>
    <x v="2"/>
    <x v="0"/>
    <x v="1"/>
    <x v="2"/>
    <x v="2"/>
    <x v="2"/>
    <s v="Non-UAS"/>
    <x v="0"/>
    <x v="0"/>
    <x v="0"/>
    <x v="4"/>
    <x v="1"/>
    <n v="940"/>
    <x v="0"/>
    <n v="54.094063926940635"/>
    <n v="0"/>
    <x v="0"/>
    <x v="0"/>
  </r>
  <r>
    <n v="808289"/>
    <x v="0"/>
    <x v="3"/>
    <x v="0"/>
    <x v="0"/>
    <x v="0"/>
    <x v="0"/>
    <x v="0"/>
    <x v="0"/>
    <s v="Non-Degree Seeking"/>
    <x v="0"/>
    <x v="0"/>
    <x v="0"/>
    <x v="0"/>
    <x v="1"/>
    <n v="7619"/>
    <x v="0"/>
    <n v="35.808743169398909"/>
    <n v="0"/>
    <x v="0"/>
    <x v="0"/>
  </r>
  <r>
    <n v="808703"/>
    <x v="3"/>
    <x v="3"/>
    <x v="3"/>
    <x v="0"/>
    <x v="0"/>
    <x v="54"/>
    <x v="4"/>
    <x v="6"/>
    <s v="English"/>
    <x v="1"/>
    <x v="0"/>
    <x v="0"/>
    <x v="0"/>
    <x v="1"/>
    <n v="7650"/>
    <x v="0"/>
    <n v="35.724043715846996"/>
    <n v="76.344000000000008"/>
    <x v="3"/>
    <x v="0"/>
  </r>
  <r>
    <n v="808729"/>
    <x v="3"/>
    <x v="6"/>
    <x v="3"/>
    <x v="0"/>
    <x v="0"/>
    <x v="26"/>
    <x v="4"/>
    <x v="6"/>
    <s v="Art"/>
    <x v="2"/>
    <x v="0"/>
    <x v="0"/>
    <x v="0"/>
    <x v="0"/>
    <n v="11774"/>
    <x v="0"/>
    <n v="24.431693989071039"/>
    <n v="100.67100000000001"/>
    <x v="1"/>
    <x v="0"/>
  </r>
  <r>
    <n v="808995"/>
    <x v="3"/>
    <x v="0"/>
    <x v="3"/>
    <x v="0"/>
    <x v="0"/>
    <x v="3"/>
    <x v="3"/>
    <x v="3"/>
    <s v="BBA"/>
    <x v="0"/>
    <x v="1"/>
    <x v="0"/>
    <x v="20"/>
    <x v="0"/>
    <n v="11788"/>
    <x v="0"/>
    <n v="24.393442622950822"/>
    <n v="99"/>
    <x v="1"/>
    <x v="1"/>
  </r>
  <r>
    <n v="809630"/>
    <x v="3"/>
    <x v="0"/>
    <x v="3"/>
    <x v="0"/>
    <x v="0"/>
    <x v="43"/>
    <x v="3"/>
    <x v="3"/>
    <s v="Small Business"/>
    <x v="2"/>
    <x v="1"/>
    <x v="0"/>
    <x v="11"/>
    <x v="0"/>
    <n v="8554"/>
    <x v="0"/>
    <n v="33.247488584474887"/>
    <n v="40"/>
    <x v="6"/>
    <x v="1"/>
  </r>
  <r>
    <n v="809661"/>
    <x v="4"/>
    <x v="0"/>
    <x v="1"/>
    <x v="0"/>
    <x v="0"/>
    <x v="4"/>
    <x v="1"/>
    <x v="1"/>
    <s v="GR Elementary Education"/>
    <x v="1"/>
    <x v="1"/>
    <x v="0"/>
    <x v="0"/>
    <x v="1"/>
    <n v="6458"/>
    <x v="0"/>
    <n v="38.987214611872147"/>
    <n v="27"/>
    <x v="2"/>
    <x v="0"/>
  </r>
  <r>
    <n v="809661"/>
    <x v="4"/>
    <x v="0"/>
    <x v="1"/>
    <x v="0"/>
    <x v="0"/>
    <x v="5"/>
    <x v="1"/>
    <x v="1"/>
    <s v="UG Elementary Education"/>
    <x v="2"/>
    <x v="1"/>
    <x v="0"/>
    <x v="0"/>
    <x v="1"/>
    <n v="6458"/>
    <x v="0"/>
    <n v="38.987214611872147"/>
    <n v="27"/>
    <x v="2"/>
    <x v="0"/>
  </r>
  <r>
    <n v="811858"/>
    <x v="6"/>
    <x v="0"/>
    <x v="2"/>
    <x v="0"/>
    <x v="1"/>
    <x v="2"/>
    <x v="2"/>
    <x v="2"/>
    <s v="Non-UAS"/>
    <x v="0"/>
    <x v="0"/>
    <x v="0"/>
    <x v="0"/>
    <x v="1"/>
    <n v="8164"/>
    <x v="0"/>
    <n v="34.315981735159816"/>
    <n v="174"/>
    <x v="0"/>
    <x v="0"/>
  </r>
  <r>
    <n v="812619"/>
    <x v="7"/>
    <x v="6"/>
    <x v="2"/>
    <x v="5"/>
    <x v="1"/>
    <x v="2"/>
    <x v="2"/>
    <x v="2"/>
    <s v="Non-UAS"/>
    <x v="0"/>
    <x v="0"/>
    <x v="0"/>
    <x v="3"/>
    <x v="0"/>
    <n v="6077"/>
    <x v="0"/>
    <n v="40.030054644808743"/>
    <n v="125.009"/>
    <x v="0"/>
    <x v="3"/>
  </r>
  <r>
    <n v="812779"/>
    <x v="0"/>
    <x v="0"/>
    <x v="0"/>
    <x v="0"/>
    <x v="0"/>
    <x v="0"/>
    <x v="0"/>
    <x v="0"/>
    <s v="Non-Degree Seeking"/>
    <x v="0"/>
    <x v="0"/>
    <x v="0"/>
    <x v="0"/>
    <x v="0"/>
    <n v="9350"/>
    <x v="0"/>
    <n v="31.069406392694066"/>
    <n v="0"/>
    <x v="0"/>
    <x v="0"/>
  </r>
  <r>
    <n v="813330"/>
    <x v="0"/>
    <x v="4"/>
    <x v="0"/>
    <x v="0"/>
    <x v="0"/>
    <x v="0"/>
    <x v="0"/>
    <x v="0"/>
    <s v="Non-Degree Seeking"/>
    <x v="0"/>
    <x v="0"/>
    <x v="0"/>
    <x v="0"/>
    <x v="1"/>
    <n v="6954"/>
    <x v="0"/>
    <n v="37.628310502283107"/>
    <n v="0"/>
    <x v="0"/>
    <x v="0"/>
  </r>
  <r>
    <n v="816115"/>
    <x v="3"/>
    <x v="0"/>
    <x v="3"/>
    <x v="0"/>
    <x v="0"/>
    <x v="3"/>
    <x v="3"/>
    <x v="3"/>
    <s v="BBA"/>
    <x v="0"/>
    <x v="1"/>
    <x v="0"/>
    <x v="0"/>
    <x v="0"/>
    <n v="6843"/>
    <x v="0"/>
    <n v="37.932420091324204"/>
    <n v="90.00500000000001"/>
    <x v="1"/>
    <x v="0"/>
  </r>
  <r>
    <n v="816255"/>
    <x v="3"/>
    <x v="0"/>
    <x v="3"/>
    <x v="0"/>
    <x v="0"/>
    <x v="10"/>
    <x v="3"/>
    <x v="3"/>
    <s v="BBA"/>
    <x v="0"/>
    <x v="1"/>
    <x v="0"/>
    <x v="9"/>
    <x v="0"/>
    <n v="9798"/>
    <x v="0"/>
    <n v="29.842009132420092"/>
    <n v="115"/>
    <x v="1"/>
    <x v="1"/>
  </r>
  <r>
    <n v="819652"/>
    <x v="0"/>
    <x v="0"/>
    <x v="0"/>
    <x v="2"/>
    <x v="0"/>
    <x v="0"/>
    <x v="0"/>
    <x v="0"/>
    <s v="Non-Degree Seeking"/>
    <x v="0"/>
    <x v="0"/>
    <x v="0"/>
    <x v="4"/>
    <x v="1"/>
    <m/>
    <x v="0"/>
    <m/>
    <n v="0"/>
    <x v="0"/>
    <x v="0"/>
  </r>
  <r>
    <n v="819956"/>
    <x v="6"/>
    <x v="0"/>
    <x v="2"/>
    <x v="0"/>
    <x v="1"/>
    <x v="2"/>
    <x v="2"/>
    <x v="2"/>
    <s v="Non-UAS"/>
    <x v="0"/>
    <x v="0"/>
    <x v="0"/>
    <x v="0"/>
    <x v="0"/>
    <n v="6639"/>
    <x v="0"/>
    <n v="38.49132420091324"/>
    <n v="175.697"/>
    <x v="0"/>
    <x v="0"/>
  </r>
  <r>
    <n v="820991"/>
    <x v="4"/>
    <x v="3"/>
    <x v="1"/>
    <x v="0"/>
    <x v="0"/>
    <x v="11"/>
    <x v="3"/>
    <x v="5"/>
    <s v="MPA"/>
    <x v="0"/>
    <x v="1"/>
    <x v="0"/>
    <x v="0"/>
    <x v="1"/>
    <n v="10429"/>
    <x v="0"/>
    <n v="28.114754098360656"/>
    <n v="12"/>
    <x v="4"/>
    <x v="0"/>
  </r>
  <r>
    <n v="821621"/>
    <x v="5"/>
    <x v="0"/>
    <x v="2"/>
    <x v="0"/>
    <x v="1"/>
    <x v="2"/>
    <x v="2"/>
    <x v="2"/>
    <s v="Non-UAS"/>
    <x v="0"/>
    <x v="0"/>
    <x v="0"/>
    <x v="4"/>
    <x v="0"/>
    <n v="3197"/>
    <x v="0"/>
    <n v="47.915300546448087"/>
    <n v="0"/>
    <x v="0"/>
    <x v="0"/>
  </r>
  <r>
    <n v="822354"/>
    <x v="0"/>
    <x v="3"/>
    <x v="0"/>
    <x v="0"/>
    <x v="0"/>
    <x v="0"/>
    <x v="0"/>
    <x v="0"/>
    <s v="Non-Degree Seeking"/>
    <x v="0"/>
    <x v="0"/>
    <x v="0"/>
    <x v="0"/>
    <x v="0"/>
    <n v="10358"/>
    <x v="0"/>
    <n v="28.308743169398909"/>
    <n v="0"/>
    <x v="0"/>
    <x v="0"/>
  </r>
  <r>
    <n v="822646"/>
    <x v="6"/>
    <x v="6"/>
    <x v="2"/>
    <x v="0"/>
    <x v="1"/>
    <x v="2"/>
    <x v="2"/>
    <x v="2"/>
    <s v="Non-UAS"/>
    <x v="0"/>
    <x v="0"/>
    <x v="0"/>
    <x v="8"/>
    <x v="0"/>
    <n v="10603"/>
    <x v="0"/>
    <n v="27.639269406392696"/>
    <n v="84"/>
    <x v="0"/>
    <x v="1"/>
  </r>
  <r>
    <n v="825304"/>
    <x v="4"/>
    <x v="9"/>
    <x v="1"/>
    <x v="0"/>
    <x v="0"/>
    <x v="4"/>
    <x v="1"/>
    <x v="1"/>
    <s v="GR Elementary Education"/>
    <x v="1"/>
    <x v="1"/>
    <x v="1"/>
    <x v="0"/>
    <x v="0"/>
    <n v="9859"/>
    <x v="0"/>
    <n v="29.674885844748861"/>
    <n v="6"/>
    <x v="2"/>
    <x v="0"/>
  </r>
  <r>
    <n v="825304"/>
    <x v="4"/>
    <x v="9"/>
    <x v="1"/>
    <x v="0"/>
    <x v="0"/>
    <x v="5"/>
    <x v="1"/>
    <x v="1"/>
    <s v="UG Elementary Education"/>
    <x v="2"/>
    <x v="1"/>
    <x v="1"/>
    <x v="0"/>
    <x v="0"/>
    <n v="9859"/>
    <x v="0"/>
    <n v="29.674885844748861"/>
    <n v="6"/>
    <x v="2"/>
    <x v="0"/>
  </r>
  <r>
    <n v="826020"/>
    <x v="7"/>
    <x v="6"/>
    <x v="2"/>
    <x v="0"/>
    <x v="1"/>
    <x v="2"/>
    <x v="2"/>
    <x v="2"/>
    <s v="Non-UAS"/>
    <x v="0"/>
    <x v="0"/>
    <x v="0"/>
    <x v="12"/>
    <x v="0"/>
    <n v="11421"/>
    <x v="0"/>
    <n v="25.398173515981735"/>
    <n v="65"/>
    <x v="0"/>
    <x v="1"/>
  </r>
  <r>
    <n v="829566"/>
    <x v="4"/>
    <x v="10"/>
    <x v="1"/>
    <x v="0"/>
    <x v="0"/>
    <x v="23"/>
    <x v="1"/>
    <x v="1"/>
    <s v="Secondary Education"/>
    <x v="3"/>
    <x v="1"/>
    <x v="1"/>
    <x v="0"/>
    <x v="0"/>
    <n v="10701"/>
    <x v="0"/>
    <n v="27.370776255707764"/>
    <n v="12"/>
    <x v="4"/>
    <x v="0"/>
  </r>
  <r>
    <n v="829570"/>
    <x v="3"/>
    <x v="0"/>
    <x v="3"/>
    <x v="0"/>
    <x v="0"/>
    <x v="7"/>
    <x v="3"/>
    <x v="4"/>
    <s v="BBA"/>
    <x v="0"/>
    <x v="1"/>
    <x v="0"/>
    <x v="3"/>
    <x v="0"/>
    <n v="11189"/>
    <x v="0"/>
    <n v="26.033789954337902"/>
    <n v="115"/>
    <x v="1"/>
    <x v="3"/>
  </r>
  <r>
    <n v="830071"/>
    <x v="4"/>
    <x v="0"/>
    <x v="1"/>
    <x v="0"/>
    <x v="0"/>
    <x v="8"/>
    <x v="1"/>
    <x v="1"/>
    <s v="Reading"/>
    <x v="1"/>
    <x v="1"/>
    <x v="0"/>
    <x v="0"/>
    <x v="0"/>
    <n v="9750"/>
    <x v="0"/>
    <n v="29.973515981735162"/>
    <n v="21"/>
    <x v="2"/>
    <x v="0"/>
  </r>
  <r>
    <n v="830071"/>
    <x v="4"/>
    <x v="0"/>
    <x v="1"/>
    <x v="0"/>
    <x v="0"/>
    <x v="9"/>
    <x v="1"/>
    <x v="1"/>
    <s v="Reading"/>
    <x v="1"/>
    <x v="1"/>
    <x v="0"/>
    <x v="0"/>
    <x v="0"/>
    <n v="9750"/>
    <x v="0"/>
    <n v="29.973515981735162"/>
    <n v="21"/>
    <x v="2"/>
    <x v="0"/>
  </r>
  <r>
    <n v="831253"/>
    <x v="4"/>
    <x v="10"/>
    <x v="1"/>
    <x v="0"/>
    <x v="0"/>
    <x v="24"/>
    <x v="1"/>
    <x v="1"/>
    <s v="Education Leadership"/>
    <x v="1"/>
    <x v="1"/>
    <x v="1"/>
    <x v="0"/>
    <x v="0"/>
    <n v="10429"/>
    <x v="0"/>
    <n v="28.114754098360656"/>
    <n v="12"/>
    <x v="4"/>
    <x v="0"/>
  </r>
  <r>
    <n v="831632"/>
    <x v="4"/>
    <x v="1"/>
    <x v="1"/>
    <x v="0"/>
    <x v="0"/>
    <x v="12"/>
    <x v="1"/>
    <x v="1"/>
    <s v="GR Elementary Education"/>
    <x v="1"/>
    <x v="1"/>
    <x v="0"/>
    <x v="0"/>
    <x v="0"/>
    <n v="9052"/>
    <x v="0"/>
    <n v="31.885245901639344"/>
    <n v="33"/>
    <x v="2"/>
    <x v="0"/>
  </r>
  <r>
    <n v="833211"/>
    <x v="4"/>
    <x v="10"/>
    <x v="1"/>
    <x v="0"/>
    <x v="0"/>
    <x v="24"/>
    <x v="1"/>
    <x v="1"/>
    <s v="Education Leadership"/>
    <x v="1"/>
    <x v="1"/>
    <x v="1"/>
    <x v="0"/>
    <x v="1"/>
    <n v="8952"/>
    <x v="0"/>
    <n v="32.158469945355193"/>
    <n v="12"/>
    <x v="4"/>
    <x v="0"/>
  </r>
  <r>
    <n v="833385"/>
    <x v="6"/>
    <x v="6"/>
    <x v="2"/>
    <x v="0"/>
    <x v="1"/>
    <x v="2"/>
    <x v="2"/>
    <x v="2"/>
    <s v="Non-UAS"/>
    <x v="0"/>
    <x v="0"/>
    <x v="0"/>
    <x v="8"/>
    <x v="0"/>
    <n v="10100"/>
    <x v="0"/>
    <n v="29.014611872146119"/>
    <n v="31"/>
    <x v="0"/>
    <x v="1"/>
  </r>
  <r>
    <n v="834005"/>
    <x v="6"/>
    <x v="9"/>
    <x v="2"/>
    <x v="2"/>
    <x v="1"/>
    <x v="2"/>
    <x v="2"/>
    <x v="2"/>
    <s v="Non-UAS"/>
    <x v="0"/>
    <x v="0"/>
    <x v="0"/>
    <x v="0"/>
    <x v="1"/>
    <n v="9697"/>
    <x v="0"/>
    <n v="30.118721461187217"/>
    <n v="115"/>
    <x v="0"/>
    <x v="0"/>
  </r>
  <r>
    <n v="836217"/>
    <x v="4"/>
    <x v="0"/>
    <x v="1"/>
    <x v="0"/>
    <x v="0"/>
    <x v="4"/>
    <x v="1"/>
    <x v="1"/>
    <s v="GR Elementary Education"/>
    <x v="1"/>
    <x v="1"/>
    <x v="0"/>
    <x v="4"/>
    <x v="1"/>
    <n v="2927"/>
    <x v="0"/>
    <n v="48.65300546448087"/>
    <n v="30"/>
    <x v="2"/>
    <x v="0"/>
  </r>
  <r>
    <n v="836217"/>
    <x v="4"/>
    <x v="0"/>
    <x v="1"/>
    <x v="0"/>
    <x v="0"/>
    <x v="5"/>
    <x v="1"/>
    <x v="1"/>
    <s v="UG Elementary Education"/>
    <x v="2"/>
    <x v="1"/>
    <x v="0"/>
    <x v="4"/>
    <x v="1"/>
    <n v="2927"/>
    <x v="0"/>
    <n v="48.65300546448087"/>
    <n v="30"/>
    <x v="2"/>
    <x v="0"/>
  </r>
  <r>
    <n v="836854"/>
    <x v="4"/>
    <x v="3"/>
    <x v="1"/>
    <x v="0"/>
    <x v="0"/>
    <x v="4"/>
    <x v="1"/>
    <x v="1"/>
    <s v="GR Elementary Education"/>
    <x v="1"/>
    <x v="1"/>
    <x v="0"/>
    <x v="0"/>
    <x v="1"/>
    <n v="10858"/>
    <x v="0"/>
    <n v="26.940639269406393"/>
    <n v="16"/>
    <x v="2"/>
    <x v="0"/>
  </r>
  <r>
    <n v="836854"/>
    <x v="4"/>
    <x v="3"/>
    <x v="1"/>
    <x v="0"/>
    <x v="0"/>
    <x v="5"/>
    <x v="1"/>
    <x v="1"/>
    <s v="UG Elementary Education"/>
    <x v="2"/>
    <x v="1"/>
    <x v="0"/>
    <x v="0"/>
    <x v="1"/>
    <n v="10858"/>
    <x v="0"/>
    <n v="26.940639269406393"/>
    <n v="16"/>
    <x v="2"/>
    <x v="0"/>
  </r>
  <r>
    <n v="836971"/>
    <x v="3"/>
    <x v="0"/>
    <x v="3"/>
    <x v="0"/>
    <x v="0"/>
    <x v="32"/>
    <x v="4"/>
    <x v="10"/>
    <s v="Social Science"/>
    <x v="1"/>
    <x v="0"/>
    <x v="0"/>
    <x v="0"/>
    <x v="0"/>
    <n v="10301"/>
    <x v="0"/>
    <n v="28.464480874316941"/>
    <n v="155"/>
    <x v="1"/>
    <x v="0"/>
  </r>
  <r>
    <n v="837142"/>
    <x v="3"/>
    <x v="3"/>
    <x v="3"/>
    <x v="0"/>
    <x v="0"/>
    <x v="3"/>
    <x v="3"/>
    <x v="3"/>
    <s v="BBA"/>
    <x v="0"/>
    <x v="1"/>
    <x v="0"/>
    <x v="0"/>
    <x v="0"/>
    <n v="9753"/>
    <x v="0"/>
    <n v="29.965296803652969"/>
    <n v="98"/>
    <x v="1"/>
    <x v="0"/>
  </r>
  <r>
    <n v="839319"/>
    <x v="6"/>
    <x v="0"/>
    <x v="2"/>
    <x v="0"/>
    <x v="1"/>
    <x v="2"/>
    <x v="2"/>
    <x v="2"/>
    <s v="Non-UAS"/>
    <x v="0"/>
    <x v="0"/>
    <x v="0"/>
    <x v="0"/>
    <x v="0"/>
    <n v="11080"/>
    <x v="0"/>
    <n v="26.332420091324202"/>
    <n v="46.004000000000005"/>
    <x v="0"/>
    <x v="0"/>
  </r>
  <r>
    <n v="840234"/>
    <x v="4"/>
    <x v="3"/>
    <x v="1"/>
    <x v="0"/>
    <x v="0"/>
    <x v="11"/>
    <x v="3"/>
    <x v="5"/>
    <s v="MPA"/>
    <x v="0"/>
    <x v="1"/>
    <x v="0"/>
    <x v="0"/>
    <x v="1"/>
    <n v="7542"/>
    <x v="0"/>
    <n v="36.019125683060111"/>
    <n v="15"/>
    <x v="2"/>
    <x v="0"/>
  </r>
  <r>
    <n v="841128"/>
    <x v="3"/>
    <x v="9"/>
    <x v="3"/>
    <x v="0"/>
    <x v="0"/>
    <x v="7"/>
    <x v="3"/>
    <x v="4"/>
    <s v="BBA"/>
    <x v="0"/>
    <x v="1"/>
    <x v="0"/>
    <x v="6"/>
    <x v="0"/>
    <n v="5857"/>
    <x v="0"/>
    <n v="40.631147540983605"/>
    <n v="308"/>
    <x v="1"/>
    <x v="0"/>
  </r>
  <r>
    <n v="841128"/>
    <x v="3"/>
    <x v="9"/>
    <x v="3"/>
    <x v="0"/>
    <x v="0"/>
    <x v="3"/>
    <x v="3"/>
    <x v="3"/>
    <s v="BBA"/>
    <x v="0"/>
    <x v="1"/>
    <x v="0"/>
    <x v="6"/>
    <x v="0"/>
    <n v="5857"/>
    <x v="0"/>
    <n v="40.631147540983605"/>
    <n v="308"/>
    <x v="1"/>
    <x v="0"/>
  </r>
  <r>
    <n v="841787"/>
    <x v="0"/>
    <x v="6"/>
    <x v="0"/>
    <x v="2"/>
    <x v="2"/>
    <x v="0"/>
    <x v="0"/>
    <x v="0"/>
    <s v="Non-Degree Seeking"/>
    <x v="0"/>
    <x v="0"/>
    <x v="0"/>
    <x v="0"/>
    <x v="0"/>
    <n v="10286"/>
    <x v="0"/>
    <n v="28.505464480874316"/>
    <n v="0"/>
    <x v="0"/>
    <x v="0"/>
  </r>
  <r>
    <n v="842733"/>
    <x v="3"/>
    <x v="0"/>
    <x v="3"/>
    <x v="0"/>
    <x v="0"/>
    <x v="3"/>
    <x v="3"/>
    <x v="3"/>
    <s v="BBA"/>
    <x v="0"/>
    <x v="1"/>
    <x v="0"/>
    <x v="6"/>
    <x v="0"/>
    <n v="5726"/>
    <x v="0"/>
    <n v="40.98995433789954"/>
    <n v="47"/>
    <x v="6"/>
    <x v="0"/>
  </r>
  <r>
    <n v="842733"/>
    <x v="3"/>
    <x v="0"/>
    <x v="3"/>
    <x v="0"/>
    <x v="0"/>
    <x v="43"/>
    <x v="3"/>
    <x v="3"/>
    <s v="Small Business"/>
    <x v="2"/>
    <x v="1"/>
    <x v="0"/>
    <x v="6"/>
    <x v="0"/>
    <n v="5726"/>
    <x v="0"/>
    <n v="40.98995433789954"/>
    <n v="47"/>
    <x v="6"/>
    <x v="0"/>
  </r>
  <r>
    <n v="848786"/>
    <x v="5"/>
    <x v="0"/>
    <x v="2"/>
    <x v="0"/>
    <x v="1"/>
    <x v="2"/>
    <x v="2"/>
    <x v="2"/>
    <s v="Non-UAS"/>
    <x v="0"/>
    <x v="0"/>
    <x v="0"/>
    <x v="0"/>
    <x v="0"/>
    <n v="7137"/>
    <x v="0"/>
    <n v="37.126940639269407"/>
    <n v="0"/>
    <x v="0"/>
    <x v="0"/>
  </r>
  <r>
    <n v="848817"/>
    <x v="0"/>
    <x v="2"/>
    <x v="0"/>
    <x v="0"/>
    <x v="0"/>
    <x v="0"/>
    <x v="0"/>
    <x v="0"/>
    <s v="Non-Degree Seeking"/>
    <x v="0"/>
    <x v="0"/>
    <x v="0"/>
    <x v="0"/>
    <x v="0"/>
    <n v="4837"/>
    <x v="0"/>
    <n v="43.425570776255704"/>
    <n v="0"/>
    <x v="0"/>
    <x v="0"/>
  </r>
  <r>
    <n v="859236"/>
    <x v="3"/>
    <x v="0"/>
    <x v="3"/>
    <x v="0"/>
    <x v="0"/>
    <x v="7"/>
    <x v="3"/>
    <x v="4"/>
    <s v="BBA"/>
    <x v="0"/>
    <x v="1"/>
    <x v="0"/>
    <x v="0"/>
    <x v="0"/>
    <n v="-703"/>
    <x v="0"/>
    <n v="58.592694063926942"/>
    <n v="145"/>
    <x v="1"/>
    <x v="0"/>
  </r>
  <r>
    <n v="864468"/>
    <x v="3"/>
    <x v="5"/>
    <x v="3"/>
    <x v="0"/>
    <x v="2"/>
    <x v="46"/>
    <x v="5"/>
    <x v="7"/>
    <s v="Health Sciences"/>
    <x v="1"/>
    <x v="1"/>
    <x v="0"/>
    <x v="0"/>
    <x v="0"/>
    <n v="3190"/>
    <x v="0"/>
    <n v="47.934426229508198"/>
    <n v="95"/>
    <x v="1"/>
    <x v="0"/>
  </r>
  <r>
    <n v="864468"/>
    <x v="3"/>
    <x v="5"/>
    <x v="3"/>
    <x v="0"/>
    <x v="2"/>
    <x v="31"/>
    <x v="5"/>
    <x v="7"/>
    <s v="Health Sciences"/>
    <x v="1"/>
    <x v="1"/>
    <x v="0"/>
    <x v="0"/>
    <x v="0"/>
    <n v="3190"/>
    <x v="0"/>
    <n v="47.934426229508198"/>
    <n v="95"/>
    <x v="1"/>
    <x v="0"/>
  </r>
  <r>
    <n v="865447"/>
    <x v="6"/>
    <x v="6"/>
    <x v="2"/>
    <x v="0"/>
    <x v="1"/>
    <x v="2"/>
    <x v="2"/>
    <x v="2"/>
    <s v="Non-UAS"/>
    <x v="0"/>
    <x v="0"/>
    <x v="0"/>
    <x v="4"/>
    <x v="1"/>
    <n v="10832"/>
    <x v="0"/>
    <n v="27.011872146118723"/>
    <n v="46"/>
    <x v="0"/>
    <x v="0"/>
  </r>
  <r>
    <n v="866479"/>
    <x v="0"/>
    <x v="0"/>
    <x v="0"/>
    <x v="5"/>
    <x v="0"/>
    <x v="0"/>
    <x v="0"/>
    <x v="0"/>
    <s v="Non-Degree Seeking"/>
    <x v="0"/>
    <x v="0"/>
    <x v="0"/>
    <x v="5"/>
    <x v="0"/>
    <n v="7196"/>
    <x v="0"/>
    <n v="36.965296803652969"/>
    <n v="0"/>
    <x v="0"/>
    <x v="0"/>
  </r>
  <r>
    <n v="866581"/>
    <x v="3"/>
    <x v="6"/>
    <x v="3"/>
    <x v="0"/>
    <x v="0"/>
    <x v="13"/>
    <x v="4"/>
    <x v="6"/>
    <s v="AA"/>
    <x v="0"/>
    <x v="0"/>
    <x v="0"/>
    <x v="0"/>
    <x v="0"/>
    <n v="10680"/>
    <x v="0"/>
    <n v="27.428310502283107"/>
    <n v="14"/>
    <x v="5"/>
    <x v="0"/>
  </r>
  <r>
    <n v="869372"/>
    <x v="3"/>
    <x v="3"/>
    <x v="3"/>
    <x v="5"/>
    <x v="0"/>
    <x v="3"/>
    <x v="3"/>
    <x v="3"/>
    <s v="BBA"/>
    <x v="0"/>
    <x v="1"/>
    <x v="0"/>
    <x v="3"/>
    <x v="0"/>
    <n v="9271"/>
    <x v="0"/>
    <n v="31.285844748858448"/>
    <n v="122.01"/>
    <x v="1"/>
    <x v="3"/>
  </r>
  <r>
    <n v="869372"/>
    <x v="3"/>
    <x v="3"/>
    <x v="3"/>
    <x v="5"/>
    <x v="0"/>
    <x v="17"/>
    <x v="4"/>
    <x v="6"/>
    <s v="Humanities"/>
    <x v="0"/>
    <x v="0"/>
    <x v="0"/>
    <x v="3"/>
    <x v="0"/>
    <n v="9271"/>
    <x v="0"/>
    <n v="31.285844748858448"/>
    <n v="122.01"/>
    <x v="1"/>
    <x v="3"/>
  </r>
  <r>
    <n v="870622"/>
    <x v="6"/>
    <x v="6"/>
    <x v="2"/>
    <x v="0"/>
    <x v="1"/>
    <x v="2"/>
    <x v="2"/>
    <x v="2"/>
    <s v="Non-UAS"/>
    <x v="0"/>
    <x v="0"/>
    <x v="0"/>
    <x v="5"/>
    <x v="0"/>
    <n v="10934"/>
    <x v="0"/>
    <n v="26.732420091324201"/>
    <n v="152"/>
    <x v="0"/>
    <x v="0"/>
  </r>
  <r>
    <n v="871576"/>
    <x v="6"/>
    <x v="6"/>
    <x v="2"/>
    <x v="0"/>
    <x v="1"/>
    <x v="2"/>
    <x v="2"/>
    <x v="2"/>
    <s v="Non-UAS"/>
    <x v="0"/>
    <x v="0"/>
    <x v="0"/>
    <x v="0"/>
    <x v="0"/>
    <n v="10300"/>
    <x v="0"/>
    <n v="28.467213114754099"/>
    <n v="71"/>
    <x v="0"/>
    <x v="0"/>
  </r>
  <r>
    <n v="876214"/>
    <x v="4"/>
    <x v="3"/>
    <x v="1"/>
    <x v="0"/>
    <x v="0"/>
    <x v="4"/>
    <x v="1"/>
    <x v="1"/>
    <s v="GR Elementary Education"/>
    <x v="1"/>
    <x v="1"/>
    <x v="0"/>
    <x v="0"/>
    <x v="0"/>
    <n v="11298"/>
    <x v="0"/>
    <n v="25.735159817351601"/>
    <n v="16"/>
    <x v="2"/>
    <x v="0"/>
  </r>
  <r>
    <n v="876214"/>
    <x v="4"/>
    <x v="3"/>
    <x v="1"/>
    <x v="0"/>
    <x v="0"/>
    <x v="5"/>
    <x v="1"/>
    <x v="1"/>
    <s v="UG Elementary Education"/>
    <x v="2"/>
    <x v="1"/>
    <x v="0"/>
    <x v="0"/>
    <x v="0"/>
    <n v="11298"/>
    <x v="0"/>
    <n v="25.735159817351601"/>
    <n v="16"/>
    <x v="2"/>
    <x v="0"/>
  </r>
  <r>
    <n v="877429"/>
    <x v="6"/>
    <x v="0"/>
    <x v="2"/>
    <x v="0"/>
    <x v="1"/>
    <x v="2"/>
    <x v="2"/>
    <x v="2"/>
    <s v="Non-UAS"/>
    <x v="0"/>
    <x v="0"/>
    <x v="0"/>
    <x v="4"/>
    <x v="1"/>
    <n v="10473"/>
    <x v="0"/>
    <n v="27.994535519125684"/>
    <n v="116"/>
    <x v="0"/>
    <x v="0"/>
  </r>
  <r>
    <n v="880526"/>
    <x v="6"/>
    <x v="6"/>
    <x v="2"/>
    <x v="0"/>
    <x v="1"/>
    <x v="2"/>
    <x v="2"/>
    <x v="2"/>
    <s v="Non-UAS"/>
    <x v="0"/>
    <x v="0"/>
    <x v="0"/>
    <x v="0"/>
    <x v="0"/>
    <n v="10080"/>
    <x v="0"/>
    <n v="29.069406392694066"/>
    <n v="26"/>
    <x v="0"/>
    <x v="0"/>
  </r>
  <r>
    <n v="881206"/>
    <x v="3"/>
    <x v="0"/>
    <x v="3"/>
    <x v="0"/>
    <x v="0"/>
    <x v="10"/>
    <x v="3"/>
    <x v="3"/>
    <s v="BBA"/>
    <x v="0"/>
    <x v="1"/>
    <x v="0"/>
    <x v="0"/>
    <x v="0"/>
    <n v="8827"/>
    <x v="0"/>
    <n v="32.5"/>
    <n v="233.23000000000002"/>
    <x v="1"/>
    <x v="0"/>
  </r>
  <r>
    <n v="881619"/>
    <x v="3"/>
    <x v="3"/>
    <x v="3"/>
    <x v="0"/>
    <x v="0"/>
    <x v="17"/>
    <x v="4"/>
    <x v="6"/>
    <s v="History"/>
    <x v="0"/>
    <x v="0"/>
    <x v="0"/>
    <x v="9"/>
    <x v="0"/>
    <n v="9812"/>
    <x v="0"/>
    <n v="29.803652968036531"/>
    <n v="199"/>
    <x v="1"/>
    <x v="1"/>
  </r>
  <r>
    <n v="881925"/>
    <x v="3"/>
    <x v="3"/>
    <x v="3"/>
    <x v="0"/>
    <x v="0"/>
    <x v="7"/>
    <x v="3"/>
    <x v="4"/>
    <s v="BBA"/>
    <x v="0"/>
    <x v="1"/>
    <x v="0"/>
    <x v="0"/>
    <x v="0"/>
    <n v="10362"/>
    <x v="0"/>
    <n v="28.297814207650273"/>
    <n v="134"/>
    <x v="1"/>
    <x v="0"/>
  </r>
  <r>
    <n v="882021"/>
    <x v="0"/>
    <x v="2"/>
    <x v="0"/>
    <x v="0"/>
    <x v="0"/>
    <x v="0"/>
    <x v="0"/>
    <x v="0"/>
    <s v="Non-Degree Seeking"/>
    <x v="0"/>
    <x v="0"/>
    <x v="0"/>
    <x v="0"/>
    <x v="0"/>
    <n v="10292"/>
    <x v="0"/>
    <n v="28.489071038251367"/>
    <n v="0"/>
    <x v="0"/>
    <x v="0"/>
  </r>
  <r>
    <n v="882564"/>
    <x v="4"/>
    <x v="1"/>
    <x v="1"/>
    <x v="0"/>
    <x v="0"/>
    <x v="27"/>
    <x v="1"/>
    <x v="1"/>
    <s v="Special Education"/>
    <x v="0"/>
    <x v="1"/>
    <x v="0"/>
    <x v="0"/>
    <x v="0"/>
    <n v="10198"/>
    <x v="0"/>
    <n v="28.746118721461187"/>
    <n v="39"/>
    <x v="2"/>
    <x v="0"/>
  </r>
  <r>
    <n v="882564"/>
    <x v="4"/>
    <x v="1"/>
    <x v="1"/>
    <x v="0"/>
    <x v="0"/>
    <x v="5"/>
    <x v="1"/>
    <x v="1"/>
    <s v="UG Elementary Education"/>
    <x v="2"/>
    <x v="1"/>
    <x v="0"/>
    <x v="0"/>
    <x v="0"/>
    <n v="10198"/>
    <x v="0"/>
    <n v="28.746118721461187"/>
    <n v="39"/>
    <x v="2"/>
    <x v="0"/>
  </r>
  <r>
    <n v="882701"/>
    <x v="4"/>
    <x v="3"/>
    <x v="1"/>
    <x v="0"/>
    <x v="0"/>
    <x v="11"/>
    <x v="3"/>
    <x v="5"/>
    <s v="MPA"/>
    <x v="0"/>
    <x v="1"/>
    <x v="0"/>
    <x v="7"/>
    <x v="0"/>
    <n v="3811"/>
    <x v="0"/>
    <n v="46.233789954337894"/>
    <n v="21"/>
    <x v="2"/>
    <x v="1"/>
  </r>
  <r>
    <n v="883532"/>
    <x v="10"/>
    <x v="12"/>
    <x v="2"/>
    <x v="0"/>
    <x v="1"/>
    <x v="2"/>
    <x v="2"/>
    <x v="2"/>
    <s v="Non-UAS"/>
    <x v="0"/>
    <x v="0"/>
    <x v="0"/>
    <x v="0"/>
    <x v="0"/>
    <n v="-2249"/>
    <x v="0"/>
    <n v="62.825570776255702"/>
    <n v="0"/>
    <x v="0"/>
    <x v="0"/>
  </r>
  <r>
    <n v="884239"/>
    <x v="3"/>
    <x v="0"/>
    <x v="3"/>
    <x v="0"/>
    <x v="2"/>
    <x v="14"/>
    <x v="5"/>
    <x v="7"/>
    <s v="Health Sciences"/>
    <x v="0"/>
    <x v="1"/>
    <x v="0"/>
    <x v="10"/>
    <x v="0"/>
    <n v="10217"/>
    <x v="0"/>
    <n v="28.69406392694064"/>
    <n v="60"/>
    <x v="3"/>
    <x v="1"/>
  </r>
  <r>
    <n v="884803"/>
    <x v="1"/>
    <x v="3"/>
    <x v="2"/>
    <x v="0"/>
    <x v="1"/>
    <x v="2"/>
    <x v="2"/>
    <x v="2"/>
    <s v="Non-UAS"/>
    <x v="0"/>
    <x v="0"/>
    <x v="0"/>
    <x v="4"/>
    <x v="0"/>
    <n v="3374"/>
    <x v="0"/>
    <n v="47.431050228310497"/>
    <n v="0"/>
    <x v="0"/>
    <x v="0"/>
  </r>
  <r>
    <n v="885759"/>
    <x v="6"/>
    <x v="0"/>
    <x v="2"/>
    <x v="6"/>
    <x v="1"/>
    <x v="2"/>
    <x v="2"/>
    <x v="2"/>
    <s v="Non-UAS"/>
    <x v="0"/>
    <x v="0"/>
    <x v="0"/>
    <x v="0"/>
    <x v="1"/>
    <n v="10088"/>
    <x v="0"/>
    <n v="29.047488584474888"/>
    <n v="74"/>
    <x v="0"/>
    <x v="0"/>
  </r>
  <r>
    <n v="885996"/>
    <x v="3"/>
    <x v="3"/>
    <x v="3"/>
    <x v="0"/>
    <x v="0"/>
    <x v="47"/>
    <x v="3"/>
    <x v="3"/>
    <s v="BBA"/>
    <x v="0"/>
    <x v="1"/>
    <x v="0"/>
    <x v="0"/>
    <x v="1"/>
    <n v="10814"/>
    <x v="0"/>
    <n v="27.061187214611873"/>
    <n v="137"/>
    <x v="1"/>
    <x v="0"/>
  </r>
  <r>
    <n v="886346"/>
    <x v="4"/>
    <x v="3"/>
    <x v="1"/>
    <x v="0"/>
    <x v="0"/>
    <x v="11"/>
    <x v="3"/>
    <x v="5"/>
    <s v="MPA"/>
    <x v="0"/>
    <x v="1"/>
    <x v="0"/>
    <x v="2"/>
    <x v="0"/>
    <n v="11722"/>
    <x v="0"/>
    <n v="24.57377049180328"/>
    <n v="18"/>
    <x v="2"/>
    <x v="2"/>
  </r>
  <r>
    <n v="886953"/>
    <x v="4"/>
    <x v="3"/>
    <x v="1"/>
    <x v="0"/>
    <x v="0"/>
    <x v="19"/>
    <x v="1"/>
    <x v="1"/>
    <s v="Educational Technology"/>
    <x v="1"/>
    <x v="1"/>
    <x v="0"/>
    <x v="8"/>
    <x v="0"/>
    <n v="10783"/>
    <x v="0"/>
    <n v="27.146118721461189"/>
    <n v="21"/>
    <x v="2"/>
    <x v="1"/>
  </r>
  <r>
    <n v="886953"/>
    <x v="4"/>
    <x v="3"/>
    <x v="1"/>
    <x v="0"/>
    <x v="0"/>
    <x v="55"/>
    <x v="1"/>
    <x v="1"/>
    <s v="Educational Technology"/>
    <x v="1"/>
    <x v="1"/>
    <x v="0"/>
    <x v="8"/>
    <x v="0"/>
    <n v="10783"/>
    <x v="0"/>
    <n v="27.146118721461189"/>
    <n v="21"/>
    <x v="2"/>
    <x v="1"/>
  </r>
  <r>
    <n v="887008"/>
    <x v="4"/>
    <x v="3"/>
    <x v="1"/>
    <x v="0"/>
    <x v="0"/>
    <x v="11"/>
    <x v="3"/>
    <x v="5"/>
    <s v="MPA"/>
    <x v="0"/>
    <x v="1"/>
    <x v="0"/>
    <x v="0"/>
    <x v="0"/>
    <n v="10167"/>
    <x v="0"/>
    <n v="28.831050228310502"/>
    <n v="9"/>
    <x v="4"/>
    <x v="0"/>
  </r>
  <r>
    <n v="887046"/>
    <x v="3"/>
    <x v="6"/>
    <x v="3"/>
    <x v="0"/>
    <x v="0"/>
    <x v="7"/>
    <x v="3"/>
    <x v="4"/>
    <s v="BBA"/>
    <x v="0"/>
    <x v="1"/>
    <x v="0"/>
    <x v="5"/>
    <x v="0"/>
    <n v="10615"/>
    <x v="0"/>
    <n v="27.606392694063928"/>
    <n v="113"/>
    <x v="1"/>
    <x v="0"/>
  </r>
  <r>
    <n v="887345"/>
    <x v="4"/>
    <x v="3"/>
    <x v="1"/>
    <x v="0"/>
    <x v="0"/>
    <x v="8"/>
    <x v="1"/>
    <x v="1"/>
    <s v="Reading"/>
    <x v="1"/>
    <x v="1"/>
    <x v="0"/>
    <x v="0"/>
    <x v="0"/>
    <n v="-293"/>
    <x v="0"/>
    <n v="57.469406392694061"/>
    <n v="9"/>
    <x v="2"/>
    <x v="0"/>
  </r>
  <r>
    <n v="887345"/>
    <x v="4"/>
    <x v="3"/>
    <x v="1"/>
    <x v="0"/>
    <x v="0"/>
    <x v="9"/>
    <x v="1"/>
    <x v="1"/>
    <s v="Reading"/>
    <x v="1"/>
    <x v="1"/>
    <x v="0"/>
    <x v="0"/>
    <x v="0"/>
    <n v="-293"/>
    <x v="0"/>
    <n v="57.469406392694061"/>
    <n v="9"/>
    <x v="2"/>
    <x v="0"/>
  </r>
  <r>
    <n v="893535"/>
    <x v="2"/>
    <x v="0"/>
    <x v="2"/>
    <x v="0"/>
    <x v="1"/>
    <x v="2"/>
    <x v="2"/>
    <x v="2"/>
    <s v="Non-UAS"/>
    <x v="0"/>
    <x v="0"/>
    <x v="0"/>
    <x v="0"/>
    <x v="0"/>
    <n v="10717"/>
    <x v="0"/>
    <n v="27.326940639269406"/>
    <n v="36"/>
    <x v="0"/>
    <x v="0"/>
  </r>
  <r>
    <n v="894626"/>
    <x v="6"/>
    <x v="6"/>
    <x v="2"/>
    <x v="0"/>
    <x v="1"/>
    <x v="2"/>
    <x v="2"/>
    <x v="2"/>
    <s v="Non-UAS"/>
    <x v="0"/>
    <x v="0"/>
    <x v="0"/>
    <x v="0"/>
    <x v="0"/>
    <n v="10229"/>
    <x v="0"/>
    <n v="28.661202185792348"/>
    <n v="133"/>
    <x v="0"/>
    <x v="0"/>
  </r>
  <r>
    <n v="895127"/>
    <x v="6"/>
    <x v="4"/>
    <x v="2"/>
    <x v="0"/>
    <x v="1"/>
    <x v="2"/>
    <x v="2"/>
    <x v="2"/>
    <s v="Non-UAS"/>
    <x v="0"/>
    <x v="0"/>
    <x v="0"/>
    <x v="0"/>
    <x v="0"/>
    <n v="10613"/>
    <x v="0"/>
    <n v="27.611872146118724"/>
    <n v="33"/>
    <x v="0"/>
    <x v="0"/>
  </r>
  <r>
    <n v="896907"/>
    <x v="3"/>
    <x v="3"/>
    <x v="3"/>
    <x v="0"/>
    <x v="3"/>
    <x v="35"/>
    <x v="5"/>
    <x v="7"/>
    <s v="Health Sciences"/>
    <x v="0"/>
    <x v="1"/>
    <x v="0"/>
    <x v="5"/>
    <x v="0"/>
    <n v="9960"/>
    <x v="0"/>
    <n v="29.398173515981735"/>
    <n v="126.5"/>
    <x v="1"/>
    <x v="0"/>
  </r>
  <r>
    <n v="896940"/>
    <x v="3"/>
    <x v="9"/>
    <x v="3"/>
    <x v="0"/>
    <x v="0"/>
    <x v="13"/>
    <x v="4"/>
    <x v="6"/>
    <s v="AA"/>
    <x v="0"/>
    <x v="0"/>
    <x v="0"/>
    <x v="0"/>
    <x v="0"/>
    <n v="11624"/>
    <x v="0"/>
    <n v="24.842009132420092"/>
    <n v="92"/>
    <x v="1"/>
    <x v="0"/>
  </r>
  <r>
    <n v="896940"/>
    <x v="3"/>
    <x v="9"/>
    <x v="3"/>
    <x v="0"/>
    <x v="0"/>
    <x v="46"/>
    <x v="5"/>
    <x v="7"/>
    <s v="Health Sciences"/>
    <x v="2"/>
    <x v="1"/>
    <x v="0"/>
    <x v="0"/>
    <x v="0"/>
    <n v="11624"/>
    <x v="0"/>
    <n v="24.842009132420092"/>
    <n v="92"/>
    <x v="1"/>
    <x v="0"/>
  </r>
  <r>
    <n v="897406"/>
    <x v="0"/>
    <x v="1"/>
    <x v="0"/>
    <x v="0"/>
    <x v="0"/>
    <x v="0"/>
    <x v="0"/>
    <x v="0"/>
    <s v="Non-Degree Seeking"/>
    <x v="0"/>
    <x v="0"/>
    <x v="0"/>
    <x v="0"/>
    <x v="0"/>
    <n v="3610"/>
    <x v="0"/>
    <n v="46.784474885844745"/>
    <n v="0"/>
    <x v="0"/>
    <x v="0"/>
  </r>
  <r>
    <n v="897464"/>
    <x v="3"/>
    <x v="9"/>
    <x v="3"/>
    <x v="0"/>
    <x v="0"/>
    <x v="7"/>
    <x v="3"/>
    <x v="4"/>
    <s v="BBA"/>
    <x v="0"/>
    <x v="1"/>
    <x v="0"/>
    <x v="0"/>
    <x v="0"/>
    <n v="10872"/>
    <x v="0"/>
    <n v="26.902283105022832"/>
    <n v="105"/>
    <x v="1"/>
    <x v="0"/>
  </r>
  <r>
    <n v="897697"/>
    <x v="4"/>
    <x v="15"/>
    <x v="1"/>
    <x v="0"/>
    <x v="0"/>
    <x v="23"/>
    <x v="1"/>
    <x v="1"/>
    <s v="Secondary Education"/>
    <x v="3"/>
    <x v="1"/>
    <x v="1"/>
    <x v="0"/>
    <x v="0"/>
    <n v="11661"/>
    <x v="0"/>
    <n v="24.740639269406394"/>
    <n v="36"/>
    <x v="2"/>
    <x v="0"/>
  </r>
  <r>
    <n v="897707"/>
    <x v="3"/>
    <x v="8"/>
    <x v="3"/>
    <x v="0"/>
    <x v="2"/>
    <x v="13"/>
    <x v="4"/>
    <x v="6"/>
    <s v="AA"/>
    <x v="0"/>
    <x v="0"/>
    <x v="0"/>
    <x v="0"/>
    <x v="0"/>
    <n v="10760"/>
    <x v="0"/>
    <n v="27.209132420091326"/>
    <n v="19"/>
    <x v="5"/>
    <x v="0"/>
  </r>
  <r>
    <n v="897941"/>
    <x v="3"/>
    <x v="0"/>
    <x v="3"/>
    <x v="0"/>
    <x v="0"/>
    <x v="50"/>
    <x v="3"/>
    <x v="4"/>
    <s v="Accountant"/>
    <x v="0"/>
    <x v="1"/>
    <x v="0"/>
    <x v="0"/>
    <x v="0"/>
    <n v="7854"/>
    <x v="0"/>
    <n v="35.165296803652964"/>
    <n v="9"/>
    <x v="5"/>
    <x v="0"/>
  </r>
  <r>
    <n v="897944"/>
    <x v="0"/>
    <x v="0"/>
    <x v="0"/>
    <x v="0"/>
    <x v="0"/>
    <x v="0"/>
    <x v="0"/>
    <x v="0"/>
    <s v="Non-Degree Seeking"/>
    <x v="0"/>
    <x v="0"/>
    <x v="0"/>
    <x v="0"/>
    <x v="0"/>
    <n v="11794"/>
    <x v="0"/>
    <n v="24.377049180327869"/>
    <n v="0"/>
    <x v="0"/>
    <x v="0"/>
  </r>
  <r>
    <n v="898041"/>
    <x v="3"/>
    <x v="7"/>
    <x v="3"/>
    <x v="0"/>
    <x v="0"/>
    <x v="56"/>
    <x v="5"/>
    <x v="9"/>
    <s v="Power Technology"/>
    <x v="2"/>
    <x v="1"/>
    <x v="0"/>
    <x v="1"/>
    <x v="1"/>
    <n v="10751"/>
    <x v="0"/>
    <n v="27.233789954337901"/>
    <n v="20"/>
    <x v="5"/>
    <x v="1"/>
  </r>
  <r>
    <n v="898831"/>
    <x v="4"/>
    <x v="9"/>
    <x v="1"/>
    <x v="0"/>
    <x v="0"/>
    <x v="20"/>
    <x v="1"/>
    <x v="1"/>
    <s v="Mathematics"/>
    <x v="1"/>
    <x v="1"/>
    <x v="1"/>
    <x v="8"/>
    <x v="0"/>
    <n v="10510"/>
    <x v="0"/>
    <n v="27.893442622950822"/>
    <n v="33"/>
    <x v="2"/>
    <x v="1"/>
  </r>
  <r>
    <n v="898831"/>
    <x v="4"/>
    <x v="9"/>
    <x v="1"/>
    <x v="0"/>
    <x v="0"/>
    <x v="21"/>
    <x v="1"/>
    <x v="1"/>
    <s v="Mathematics"/>
    <x v="1"/>
    <x v="1"/>
    <x v="1"/>
    <x v="8"/>
    <x v="0"/>
    <n v="10510"/>
    <x v="0"/>
    <n v="27.893442622950822"/>
    <n v="33"/>
    <x v="2"/>
    <x v="1"/>
  </r>
  <r>
    <n v="899422"/>
    <x v="5"/>
    <x v="4"/>
    <x v="2"/>
    <x v="0"/>
    <x v="1"/>
    <x v="2"/>
    <x v="2"/>
    <x v="2"/>
    <s v="Non-UAS"/>
    <x v="0"/>
    <x v="0"/>
    <x v="0"/>
    <x v="14"/>
    <x v="1"/>
    <n v="5612"/>
    <x v="0"/>
    <n v="41.302283105022831"/>
    <n v="0"/>
    <x v="0"/>
    <x v="0"/>
  </r>
  <r>
    <n v="899861"/>
    <x v="5"/>
    <x v="0"/>
    <x v="2"/>
    <x v="0"/>
    <x v="1"/>
    <x v="2"/>
    <x v="2"/>
    <x v="2"/>
    <s v="Non-UAS"/>
    <x v="0"/>
    <x v="0"/>
    <x v="0"/>
    <x v="0"/>
    <x v="0"/>
    <n v="-852"/>
    <x v="0"/>
    <n v="59.000913242009133"/>
    <n v="0"/>
    <x v="0"/>
    <x v="0"/>
  </r>
  <r>
    <n v="900770"/>
    <x v="3"/>
    <x v="0"/>
    <x v="3"/>
    <x v="6"/>
    <x v="0"/>
    <x v="7"/>
    <x v="3"/>
    <x v="4"/>
    <s v="BBA"/>
    <x v="0"/>
    <x v="1"/>
    <x v="0"/>
    <x v="0"/>
    <x v="0"/>
    <n v="12050"/>
    <x v="0"/>
    <n v="23.6775956284153"/>
    <n v="111"/>
    <x v="1"/>
    <x v="0"/>
  </r>
  <r>
    <n v="900938"/>
    <x v="0"/>
    <x v="0"/>
    <x v="0"/>
    <x v="2"/>
    <x v="0"/>
    <x v="0"/>
    <x v="0"/>
    <x v="0"/>
    <s v="Non-Degree Seeking"/>
    <x v="0"/>
    <x v="0"/>
    <x v="0"/>
    <x v="0"/>
    <x v="0"/>
    <n v="7967"/>
    <x v="0"/>
    <n v="34.855707762557074"/>
    <n v="0"/>
    <x v="0"/>
    <x v="0"/>
  </r>
  <r>
    <n v="901646"/>
    <x v="3"/>
    <x v="8"/>
    <x v="3"/>
    <x v="5"/>
    <x v="0"/>
    <x v="38"/>
    <x v="3"/>
    <x v="3"/>
    <s v="Business Administration"/>
    <x v="0"/>
    <x v="1"/>
    <x v="0"/>
    <x v="0"/>
    <x v="1"/>
    <n v="10581"/>
    <x v="0"/>
    <n v="27.699453551912569"/>
    <n v="29"/>
    <x v="5"/>
    <x v="0"/>
  </r>
  <r>
    <n v="901646"/>
    <x v="3"/>
    <x v="8"/>
    <x v="3"/>
    <x v="5"/>
    <x v="0"/>
    <x v="43"/>
    <x v="3"/>
    <x v="3"/>
    <s v="Small Business"/>
    <x v="2"/>
    <x v="1"/>
    <x v="0"/>
    <x v="0"/>
    <x v="1"/>
    <n v="10581"/>
    <x v="0"/>
    <n v="27.699453551912569"/>
    <n v="29"/>
    <x v="5"/>
    <x v="0"/>
  </r>
  <r>
    <n v="901749"/>
    <x v="3"/>
    <x v="8"/>
    <x v="3"/>
    <x v="2"/>
    <x v="2"/>
    <x v="14"/>
    <x v="5"/>
    <x v="7"/>
    <s v="Health Sciences"/>
    <x v="0"/>
    <x v="1"/>
    <x v="0"/>
    <x v="6"/>
    <x v="0"/>
    <n v="10469"/>
    <x v="0"/>
    <n v="28.005464480874316"/>
    <n v="41"/>
    <x v="6"/>
    <x v="0"/>
  </r>
  <r>
    <n v="902516"/>
    <x v="6"/>
    <x v="0"/>
    <x v="2"/>
    <x v="0"/>
    <x v="1"/>
    <x v="2"/>
    <x v="2"/>
    <x v="2"/>
    <s v="Non-UAS"/>
    <x v="0"/>
    <x v="0"/>
    <x v="0"/>
    <x v="9"/>
    <x v="0"/>
    <n v="11619"/>
    <x v="0"/>
    <n v="24.855707762557078"/>
    <n v="3"/>
    <x v="0"/>
    <x v="1"/>
  </r>
  <r>
    <n v="902830"/>
    <x v="3"/>
    <x v="0"/>
    <x v="3"/>
    <x v="0"/>
    <x v="0"/>
    <x v="10"/>
    <x v="3"/>
    <x v="3"/>
    <s v="BBA"/>
    <x v="0"/>
    <x v="1"/>
    <x v="0"/>
    <x v="4"/>
    <x v="0"/>
    <n v="10501"/>
    <x v="0"/>
    <n v="27.918032786885245"/>
    <n v="157.69"/>
    <x v="1"/>
    <x v="0"/>
  </r>
  <r>
    <n v="903122"/>
    <x v="3"/>
    <x v="0"/>
    <x v="3"/>
    <x v="0"/>
    <x v="0"/>
    <x v="7"/>
    <x v="3"/>
    <x v="4"/>
    <s v="BBA"/>
    <x v="0"/>
    <x v="1"/>
    <x v="0"/>
    <x v="13"/>
    <x v="0"/>
    <n v="11639"/>
    <x v="0"/>
    <n v="24.800913242009134"/>
    <n v="111"/>
    <x v="1"/>
    <x v="1"/>
  </r>
  <r>
    <n v="903159"/>
    <x v="4"/>
    <x v="0"/>
    <x v="1"/>
    <x v="0"/>
    <x v="0"/>
    <x v="11"/>
    <x v="3"/>
    <x v="5"/>
    <s v="MPA"/>
    <x v="0"/>
    <x v="1"/>
    <x v="0"/>
    <x v="0"/>
    <x v="0"/>
    <n v="11724"/>
    <x v="0"/>
    <n v="24.568306010928961"/>
    <n v="18"/>
    <x v="4"/>
    <x v="0"/>
  </r>
  <r>
    <n v="903604"/>
    <x v="5"/>
    <x v="1"/>
    <x v="2"/>
    <x v="0"/>
    <x v="1"/>
    <x v="2"/>
    <x v="2"/>
    <x v="2"/>
    <s v="Non-UAS"/>
    <x v="0"/>
    <x v="0"/>
    <x v="0"/>
    <x v="4"/>
    <x v="0"/>
    <n v="5951"/>
    <x v="0"/>
    <n v="40.374316939890711"/>
    <n v="0"/>
    <x v="0"/>
    <x v="0"/>
  </r>
  <r>
    <n v="903840"/>
    <x v="7"/>
    <x v="0"/>
    <x v="2"/>
    <x v="0"/>
    <x v="1"/>
    <x v="2"/>
    <x v="2"/>
    <x v="2"/>
    <s v="Non-UAS"/>
    <x v="0"/>
    <x v="0"/>
    <x v="0"/>
    <x v="0"/>
    <x v="0"/>
    <n v="-1093"/>
    <x v="0"/>
    <n v="59.661187214611871"/>
    <n v="71"/>
    <x v="0"/>
    <x v="0"/>
  </r>
  <r>
    <n v="904107"/>
    <x v="3"/>
    <x v="3"/>
    <x v="3"/>
    <x v="0"/>
    <x v="0"/>
    <x v="7"/>
    <x v="3"/>
    <x v="4"/>
    <s v="BBA"/>
    <x v="0"/>
    <x v="1"/>
    <x v="0"/>
    <x v="0"/>
    <x v="0"/>
    <n v="6027"/>
    <x v="0"/>
    <n v="40.166666666666664"/>
    <n v="115"/>
    <x v="1"/>
    <x v="0"/>
  </r>
  <r>
    <n v="904819"/>
    <x v="4"/>
    <x v="0"/>
    <x v="1"/>
    <x v="0"/>
    <x v="0"/>
    <x v="20"/>
    <x v="1"/>
    <x v="1"/>
    <s v="Mathematics"/>
    <x v="1"/>
    <x v="1"/>
    <x v="0"/>
    <x v="4"/>
    <x v="0"/>
    <n v="2884"/>
    <x v="0"/>
    <n v="48.770776255707759"/>
    <n v="0"/>
    <x v="2"/>
    <x v="0"/>
  </r>
  <r>
    <n v="904819"/>
    <x v="4"/>
    <x v="0"/>
    <x v="1"/>
    <x v="0"/>
    <x v="0"/>
    <x v="21"/>
    <x v="1"/>
    <x v="1"/>
    <s v="Mathematics"/>
    <x v="1"/>
    <x v="1"/>
    <x v="0"/>
    <x v="4"/>
    <x v="0"/>
    <n v="2884"/>
    <x v="0"/>
    <n v="48.770776255707759"/>
    <n v="0"/>
    <x v="2"/>
    <x v="0"/>
  </r>
  <r>
    <n v="904947"/>
    <x v="3"/>
    <x v="3"/>
    <x v="3"/>
    <x v="0"/>
    <x v="0"/>
    <x v="37"/>
    <x v="3"/>
    <x v="4"/>
    <s v="Accounting Technician"/>
    <x v="0"/>
    <x v="1"/>
    <x v="0"/>
    <x v="0"/>
    <x v="0"/>
    <n v="10498"/>
    <x v="0"/>
    <n v="27.92622950819672"/>
    <n v="125.70400000000001"/>
    <x v="1"/>
    <x v="0"/>
  </r>
  <r>
    <n v="905766"/>
    <x v="4"/>
    <x v="1"/>
    <x v="1"/>
    <x v="0"/>
    <x v="0"/>
    <x v="20"/>
    <x v="1"/>
    <x v="1"/>
    <s v="Mathematics"/>
    <x v="1"/>
    <x v="1"/>
    <x v="0"/>
    <x v="4"/>
    <x v="0"/>
    <n v="10819"/>
    <x v="0"/>
    <n v="27.047488584474888"/>
    <n v="36"/>
    <x v="2"/>
    <x v="0"/>
  </r>
  <r>
    <n v="906073"/>
    <x v="7"/>
    <x v="6"/>
    <x v="2"/>
    <x v="0"/>
    <x v="1"/>
    <x v="2"/>
    <x v="2"/>
    <x v="2"/>
    <s v="Non-UAS"/>
    <x v="0"/>
    <x v="0"/>
    <x v="0"/>
    <x v="10"/>
    <x v="0"/>
    <n v="10788"/>
    <x v="0"/>
    <n v="27.132420091324203"/>
    <n v="35"/>
    <x v="0"/>
    <x v="1"/>
  </r>
  <r>
    <n v="906614"/>
    <x v="3"/>
    <x v="3"/>
    <x v="3"/>
    <x v="0"/>
    <x v="2"/>
    <x v="30"/>
    <x v="5"/>
    <x v="9"/>
    <s v="Law Enforcement"/>
    <x v="2"/>
    <x v="1"/>
    <x v="0"/>
    <x v="0"/>
    <x v="1"/>
    <n v="10579"/>
    <x v="0"/>
    <n v="27.704918032786885"/>
    <n v="54"/>
    <x v="6"/>
    <x v="0"/>
  </r>
  <r>
    <n v="907869"/>
    <x v="6"/>
    <x v="6"/>
    <x v="2"/>
    <x v="0"/>
    <x v="1"/>
    <x v="2"/>
    <x v="2"/>
    <x v="2"/>
    <s v="Non-UAS"/>
    <x v="0"/>
    <x v="0"/>
    <x v="0"/>
    <x v="0"/>
    <x v="0"/>
    <n v="10650"/>
    <x v="0"/>
    <n v="27.510502283105023"/>
    <n v="173.20000000000002"/>
    <x v="0"/>
    <x v="0"/>
  </r>
  <r>
    <n v="908951"/>
    <x v="4"/>
    <x v="3"/>
    <x v="1"/>
    <x v="0"/>
    <x v="0"/>
    <x v="8"/>
    <x v="1"/>
    <x v="1"/>
    <s v="Reading"/>
    <x v="1"/>
    <x v="1"/>
    <x v="0"/>
    <x v="0"/>
    <x v="0"/>
    <n v="10939"/>
    <x v="0"/>
    <n v="26.718721461187215"/>
    <n v="15"/>
    <x v="2"/>
    <x v="0"/>
  </r>
  <r>
    <n v="908951"/>
    <x v="4"/>
    <x v="3"/>
    <x v="1"/>
    <x v="0"/>
    <x v="0"/>
    <x v="9"/>
    <x v="1"/>
    <x v="1"/>
    <s v="Reading"/>
    <x v="1"/>
    <x v="1"/>
    <x v="0"/>
    <x v="0"/>
    <x v="0"/>
    <n v="10939"/>
    <x v="0"/>
    <n v="26.718721461187215"/>
    <n v="15"/>
    <x v="2"/>
    <x v="0"/>
  </r>
  <r>
    <n v="909205"/>
    <x v="5"/>
    <x v="0"/>
    <x v="2"/>
    <x v="0"/>
    <x v="1"/>
    <x v="2"/>
    <x v="2"/>
    <x v="2"/>
    <s v="Non-UAS"/>
    <x v="0"/>
    <x v="0"/>
    <x v="0"/>
    <x v="4"/>
    <x v="1"/>
    <n v="10652"/>
    <x v="0"/>
    <n v="27.50502283105023"/>
    <n v="0"/>
    <x v="0"/>
    <x v="0"/>
  </r>
  <r>
    <n v="909657"/>
    <x v="3"/>
    <x v="3"/>
    <x v="3"/>
    <x v="0"/>
    <x v="0"/>
    <x v="6"/>
    <x v="1"/>
    <x v="1"/>
    <s v="UG Elementary Education"/>
    <x v="0"/>
    <x v="1"/>
    <x v="0"/>
    <x v="0"/>
    <x v="0"/>
    <n v="10430"/>
    <x v="0"/>
    <n v="28.112021857923498"/>
    <n v="57.343000000000004"/>
    <x v="6"/>
    <x v="0"/>
  </r>
  <r>
    <n v="911008"/>
    <x v="4"/>
    <x v="3"/>
    <x v="1"/>
    <x v="0"/>
    <x v="0"/>
    <x v="19"/>
    <x v="1"/>
    <x v="1"/>
    <s v="Educational Technology"/>
    <x v="1"/>
    <x v="1"/>
    <x v="0"/>
    <x v="0"/>
    <x v="0"/>
    <n v="-123"/>
    <x v="0"/>
    <n v="57.003652968036526"/>
    <n v="54"/>
    <x v="2"/>
    <x v="0"/>
  </r>
  <r>
    <n v="911008"/>
    <x v="4"/>
    <x v="3"/>
    <x v="1"/>
    <x v="0"/>
    <x v="0"/>
    <x v="40"/>
    <x v="1"/>
    <x v="1"/>
    <s v="Learning Design and Technology"/>
    <x v="0"/>
    <x v="1"/>
    <x v="0"/>
    <x v="0"/>
    <x v="0"/>
    <n v="-123"/>
    <x v="0"/>
    <n v="57.003652968036526"/>
    <n v="54"/>
    <x v="2"/>
    <x v="0"/>
  </r>
  <r>
    <n v="911190"/>
    <x v="0"/>
    <x v="3"/>
    <x v="0"/>
    <x v="0"/>
    <x v="0"/>
    <x v="0"/>
    <x v="0"/>
    <x v="0"/>
    <s v="Non-Degree Seeking"/>
    <x v="0"/>
    <x v="0"/>
    <x v="0"/>
    <x v="8"/>
    <x v="0"/>
    <n v="10606"/>
    <x v="0"/>
    <n v="27.631050228310503"/>
    <n v="0"/>
    <x v="0"/>
    <x v="1"/>
  </r>
  <r>
    <n v="911422"/>
    <x v="6"/>
    <x v="6"/>
    <x v="2"/>
    <x v="0"/>
    <x v="1"/>
    <x v="2"/>
    <x v="2"/>
    <x v="2"/>
    <s v="Non-UAS"/>
    <x v="0"/>
    <x v="0"/>
    <x v="0"/>
    <x v="18"/>
    <x v="0"/>
    <n v="10565"/>
    <x v="0"/>
    <n v="27.743169398907103"/>
    <n v="136"/>
    <x v="0"/>
    <x v="3"/>
  </r>
  <r>
    <n v="911869"/>
    <x v="6"/>
    <x v="6"/>
    <x v="2"/>
    <x v="0"/>
    <x v="1"/>
    <x v="2"/>
    <x v="2"/>
    <x v="2"/>
    <s v="Non-UAS"/>
    <x v="0"/>
    <x v="0"/>
    <x v="0"/>
    <x v="0"/>
    <x v="0"/>
    <n v="10795"/>
    <x v="0"/>
    <n v="27.113242009132421"/>
    <n v="136"/>
    <x v="0"/>
    <x v="0"/>
  </r>
  <r>
    <n v="911910"/>
    <x v="6"/>
    <x v="6"/>
    <x v="2"/>
    <x v="0"/>
    <x v="1"/>
    <x v="2"/>
    <x v="2"/>
    <x v="2"/>
    <s v="Non-UAS"/>
    <x v="0"/>
    <x v="0"/>
    <x v="0"/>
    <x v="0"/>
    <x v="1"/>
    <n v="10824"/>
    <x v="0"/>
    <n v="27.033789954337902"/>
    <n v="87"/>
    <x v="0"/>
    <x v="0"/>
  </r>
  <r>
    <n v="912708"/>
    <x v="4"/>
    <x v="3"/>
    <x v="1"/>
    <x v="0"/>
    <x v="0"/>
    <x v="40"/>
    <x v="1"/>
    <x v="1"/>
    <s v="Learning Design and Technology"/>
    <x v="0"/>
    <x v="1"/>
    <x v="0"/>
    <x v="21"/>
    <x v="0"/>
    <n v="5706"/>
    <x v="0"/>
    <n v="41.044748858447491"/>
    <n v="6"/>
    <x v="4"/>
    <x v="3"/>
  </r>
  <r>
    <n v="913204"/>
    <x v="0"/>
    <x v="0"/>
    <x v="0"/>
    <x v="0"/>
    <x v="0"/>
    <x v="0"/>
    <x v="0"/>
    <x v="0"/>
    <s v="Non-Degree Seeking"/>
    <x v="0"/>
    <x v="0"/>
    <x v="0"/>
    <x v="0"/>
    <x v="0"/>
    <n v="8613"/>
    <x v="0"/>
    <n v="33.085844748858449"/>
    <n v="0"/>
    <x v="0"/>
    <x v="0"/>
  </r>
  <r>
    <n v="914223"/>
    <x v="0"/>
    <x v="1"/>
    <x v="0"/>
    <x v="2"/>
    <x v="2"/>
    <x v="0"/>
    <x v="0"/>
    <x v="0"/>
    <s v="Non-Degree Seeking"/>
    <x v="0"/>
    <x v="0"/>
    <x v="0"/>
    <x v="0"/>
    <x v="0"/>
    <n v="6921"/>
    <x v="0"/>
    <n v="37.718721461187215"/>
    <n v="0"/>
    <x v="0"/>
    <x v="0"/>
  </r>
  <r>
    <n v="915099"/>
    <x v="6"/>
    <x v="6"/>
    <x v="2"/>
    <x v="0"/>
    <x v="1"/>
    <x v="2"/>
    <x v="2"/>
    <x v="2"/>
    <s v="Non-UAS"/>
    <x v="0"/>
    <x v="0"/>
    <x v="0"/>
    <x v="0"/>
    <x v="0"/>
    <n v="10827"/>
    <x v="0"/>
    <n v="27.025570776255709"/>
    <n v="52"/>
    <x v="0"/>
    <x v="0"/>
  </r>
  <r>
    <n v="915420"/>
    <x v="4"/>
    <x v="10"/>
    <x v="1"/>
    <x v="0"/>
    <x v="0"/>
    <x v="24"/>
    <x v="1"/>
    <x v="1"/>
    <s v="Education Leadership"/>
    <x v="1"/>
    <x v="1"/>
    <x v="1"/>
    <x v="0"/>
    <x v="1"/>
    <n v="5682"/>
    <x v="0"/>
    <n v="41.110502283105021"/>
    <n v="36"/>
    <x v="4"/>
    <x v="0"/>
  </r>
  <r>
    <n v="915932"/>
    <x v="3"/>
    <x v="0"/>
    <x v="3"/>
    <x v="0"/>
    <x v="0"/>
    <x v="17"/>
    <x v="4"/>
    <x v="6"/>
    <s v="Social Science"/>
    <x v="0"/>
    <x v="0"/>
    <x v="0"/>
    <x v="2"/>
    <x v="0"/>
    <n v="7147"/>
    <x v="0"/>
    <n v="37.099543378995435"/>
    <n v="122"/>
    <x v="1"/>
    <x v="2"/>
  </r>
  <r>
    <n v="916548"/>
    <x v="0"/>
    <x v="0"/>
    <x v="0"/>
    <x v="2"/>
    <x v="0"/>
    <x v="0"/>
    <x v="0"/>
    <x v="0"/>
    <s v="Non-Degree Seeking"/>
    <x v="0"/>
    <x v="0"/>
    <x v="0"/>
    <x v="22"/>
    <x v="0"/>
    <n v="11707"/>
    <x v="0"/>
    <n v="24.614754098360656"/>
    <n v="0"/>
    <x v="0"/>
    <x v="1"/>
  </r>
  <r>
    <n v="917654"/>
    <x v="0"/>
    <x v="0"/>
    <x v="0"/>
    <x v="0"/>
    <x v="0"/>
    <x v="0"/>
    <x v="0"/>
    <x v="0"/>
    <s v="Non-Degree Seeking"/>
    <x v="0"/>
    <x v="0"/>
    <x v="0"/>
    <x v="4"/>
    <x v="0"/>
    <n v="10868"/>
    <x v="0"/>
    <n v="26.913242009132421"/>
    <n v="0"/>
    <x v="0"/>
    <x v="0"/>
  </r>
  <r>
    <n v="917856"/>
    <x v="0"/>
    <x v="10"/>
    <x v="0"/>
    <x v="0"/>
    <x v="0"/>
    <x v="0"/>
    <x v="0"/>
    <x v="0"/>
    <s v="Non-Degree Seeking"/>
    <x v="0"/>
    <x v="0"/>
    <x v="1"/>
    <x v="7"/>
    <x v="1"/>
    <n v="11226"/>
    <x v="0"/>
    <n v="25.932420091324204"/>
    <n v="0"/>
    <x v="0"/>
    <x v="1"/>
  </r>
  <r>
    <n v="917894"/>
    <x v="4"/>
    <x v="10"/>
    <x v="1"/>
    <x v="0"/>
    <x v="0"/>
    <x v="24"/>
    <x v="1"/>
    <x v="1"/>
    <s v="Education Leadership"/>
    <x v="1"/>
    <x v="1"/>
    <x v="1"/>
    <x v="0"/>
    <x v="0"/>
    <n v="1941"/>
    <x v="0"/>
    <n v="51.354337899543374"/>
    <n v="12"/>
    <x v="4"/>
    <x v="0"/>
  </r>
  <r>
    <n v="918010"/>
    <x v="0"/>
    <x v="0"/>
    <x v="0"/>
    <x v="0"/>
    <x v="0"/>
    <x v="0"/>
    <x v="0"/>
    <x v="0"/>
    <s v="Non-Degree Seeking"/>
    <x v="0"/>
    <x v="0"/>
    <x v="0"/>
    <x v="0"/>
    <x v="0"/>
    <n v="-1805"/>
    <x v="0"/>
    <n v="61.609132420091321"/>
    <n v="0"/>
    <x v="0"/>
    <x v="0"/>
  </r>
  <r>
    <n v="918645"/>
    <x v="0"/>
    <x v="0"/>
    <x v="0"/>
    <x v="3"/>
    <x v="0"/>
    <x v="0"/>
    <x v="0"/>
    <x v="0"/>
    <s v="Non-Degree Seeking"/>
    <x v="0"/>
    <x v="0"/>
    <x v="0"/>
    <x v="0"/>
    <x v="1"/>
    <n v="3452"/>
    <x v="0"/>
    <n v="47.217351598173515"/>
    <n v="0"/>
    <x v="0"/>
    <x v="0"/>
  </r>
  <r>
    <n v="919132"/>
    <x v="4"/>
    <x v="0"/>
    <x v="1"/>
    <x v="0"/>
    <x v="0"/>
    <x v="11"/>
    <x v="3"/>
    <x v="5"/>
    <s v="MPA"/>
    <x v="0"/>
    <x v="1"/>
    <x v="0"/>
    <x v="2"/>
    <x v="0"/>
    <n v="12131"/>
    <x v="0"/>
    <n v="23.455707762557079"/>
    <n v="24"/>
    <x v="2"/>
    <x v="2"/>
  </r>
  <r>
    <n v="919444"/>
    <x v="3"/>
    <x v="3"/>
    <x v="3"/>
    <x v="0"/>
    <x v="0"/>
    <x v="37"/>
    <x v="3"/>
    <x v="4"/>
    <s v="Accounting Technician"/>
    <x v="0"/>
    <x v="1"/>
    <x v="0"/>
    <x v="6"/>
    <x v="0"/>
    <n v="2239"/>
    <x v="0"/>
    <n v="50.537899543378991"/>
    <n v="30"/>
    <x v="6"/>
    <x v="0"/>
  </r>
  <r>
    <n v="919461"/>
    <x v="0"/>
    <x v="10"/>
    <x v="0"/>
    <x v="0"/>
    <x v="0"/>
    <x v="0"/>
    <x v="0"/>
    <x v="0"/>
    <s v="Non-Degree Seeking"/>
    <x v="0"/>
    <x v="0"/>
    <x v="1"/>
    <x v="2"/>
    <x v="0"/>
    <n v="4356"/>
    <x v="0"/>
    <n v="44.740639269406387"/>
    <n v="0"/>
    <x v="0"/>
    <x v="2"/>
  </r>
  <r>
    <n v="920030"/>
    <x v="6"/>
    <x v="0"/>
    <x v="2"/>
    <x v="0"/>
    <x v="1"/>
    <x v="2"/>
    <x v="2"/>
    <x v="2"/>
    <s v="Non-UAS"/>
    <x v="0"/>
    <x v="0"/>
    <x v="0"/>
    <x v="0"/>
    <x v="0"/>
    <n v="11945"/>
    <x v="0"/>
    <n v="23.964480874316941"/>
    <n v="168"/>
    <x v="0"/>
    <x v="0"/>
  </r>
  <r>
    <n v="920089"/>
    <x v="3"/>
    <x v="3"/>
    <x v="3"/>
    <x v="2"/>
    <x v="0"/>
    <x v="38"/>
    <x v="3"/>
    <x v="3"/>
    <s v="Business Administration"/>
    <x v="0"/>
    <x v="1"/>
    <x v="0"/>
    <x v="4"/>
    <x v="0"/>
    <n v="10811"/>
    <x v="0"/>
    <n v="27.069406392694066"/>
    <n v="20"/>
    <x v="5"/>
    <x v="0"/>
  </r>
  <r>
    <n v="920109"/>
    <x v="3"/>
    <x v="9"/>
    <x v="3"/>
    <x v="0"/>
    <x v="2"/>
    <x v="31"/>
    <x v="5"/>
    <x v="7"/>
    <s v="Health Sciences"/>
    <x v="1"/>
    <x v="1"/>
    <x v="0"/>
    <x v="5"/>
    <x v="0"/>
    <n v="6477"/>
    <x v="0"/>
    <n v="38.935159817351597"/>
    <n v="26"/>
    <x v="5"/>
    <x v="0"/>
  </r>
  <r>
    <n v="920383"/>
    <x v="8"/>
    <x v="0"/>
    <x v="2"/>
    <x v="0"/>
    <x v="1"/>
    <x v="2"/>
    <x v="2"/>
    <x v="2"/>
    <s v="Non-UAS"/>
    <x v="0"/>
    <x v="0"/>
    <x v="0"/>
    <x v="0"/>
    <x v="0"/>
    <n v="3765"/>
    <x v="0"/>
    <n v="46.359817351598174"/>
    <n v="14"/>
    <x v="0"/>
    <x v="0"/>
  </r>
  <r>
    <n v="920558"/>
    <x v="0"/>
    <x v="6"/>
    <x v="0"/>
    <x v="2"/>
    <x v="2"/>
    <x v="0"/>
    <x v="0"/>
    <x v="0"/>
    <s v="Non-Degree Seeking"/>
    <x v="0"/>
    <x v="0"/>
    <x v="0"/>
    <x v="6"/>
    <x v="0"/>
    <n v="9734"/>
    <x v="0"/>
    <n v="30.017351598173516"/>
    <n v="0"/>
    <x v="0"/>
    <x v="0"/>
  </r>
  <r>
    <n v="921236"/>
    <x v="3"/>
    <x v="0"/>
    <x v="3"/>
    <x v="0"/>
    <x v="0"/>
    <x v="50"/>
    <x v="3"/>
    <x v="4"/>
    <s v="Accountant"/>
    <x v="0"/>
    <x v="1"/>
    <x v="0"/>
    <x v="0"/>
    <x v="1"/>
    <n v="12043"/>
    <x v="0"/>
    <n v="23.696721311475411"/>
    <n v="42"/>
    <x v="6"/>
    <x v="0"/>
  </r>
  <r>
    <n v="921575"/>
    <x v="4"/>
    <x v="3"/>
    <x v="1"/>
    <x v="0"/>
    <x v="0"/>
    <x v="8"/>
    <x v="1"/>
    <x v="1"/>
    <s v="Reading"/>
    <x v="1"/>
    <x v="1"/>
    <x v="0"/>
    <x v="0"/>
    <x v="0"/>
    <n v="7904"/>
    <x v="0"/>
    <n v="35.028310502283105"/>
    <n v="12"/>
    <x v="2"/>
    <x v="0"/>
  </r>
  <r>
    <n v="921575"/>
    <x v="4"/>
    <x v="3"/>
    <x v="1"/>
    <x v="0"/>
    <x v="0"/>
    <x v="9"/>
    <x v="1"/>
    <x v="1"/>
    <s v="Reading"/>
    <x v="1"/>
    <x v="1"/>
    <x v="0"/>
    <x v="0"/>
    <x v="0"/>
    <n v="7904"/>
    <x v="0"/>
    <n v="35.028310502283105"/>
    <n v="12"/>
    <x v="2"/>
    <x v="0"/>
  </r>
  <r>
    <n v="921791"/>
    <x v="0"/>
    <x v="0"/>
    <x v="0"/>
    <x v="0"/>
    <x v="0"/>
    <x v="0"/>
    <x v="0"/>
    <x v="0"/>
    <s v="Non-Degree Seeking"/>
    <x v="0"/>
    <x v="0"/>
    <x v="0"/>
    <x v="0"/>
    <x v="0"/>
    <n v="11799"/>
    <x v="0"/>
    <n v="24.363387978142075"/>
    <n v="0"/>
    <x v="0"/>
    <x v="0"/>
  </r>
  <r>
    <n v="922165"/>
    <x v="3"/>
    <x v="0"/>
    <x v="3"/>
    <x v="0"/>
    <x v="0"/>
    <x v="6"/>
    <x v="1"/>
    <x v="1"/>
    <s v="UG Elementary Education"/>
    <x v="0"/>
    <x v="1"/>
    <x v="0"/>
    <x v="0"/>
    <x v="0"/>
    <n v="11038"/>
    <x v="0"/>
    <n v="26.447488584474886"/>
    <n v="105"/>
    <x v="1"/>
    <x v="0"/>
  </r>
  <r>
    <n v="922633"/>
    <x v="0"/>
    <x v="0"/>
    <x v="0"/>
    <x v="0"/>
    <x v="0"/>
    <x v="0"/>
    <x v="0"/>
    <x v="0"/>
    <s v="Non-Degree Seeking"/>
    <x v="0"/>
    <x v="0"/>
    <x v="0"/>
    <x v="0"/>
    <x v="1"/>
    <n v="8864"/>
    <x v="0"/>
    <n v="32.398907103825138"/>
    <n v="0"/>
    <x v="0"/>
    <x v="0"/>
  </r>
  <r>
    <n v="923709"/>
    <x v="4"/>
    <x v="10"/>
    <x v="1"/>
    <x v="0"/>
    <x v="0"/>
    <x v="24"/>
    <x v="1"/>
    <x v="1"/>
    <s v="Education Leadership"/>
    <x v="1"/>
    <x v="1"/>
    <x v="1"/>
    <x v="0"/>
    <x v="1"/>
    <n v="8349"/>
    <x v="0"/>
    <n v="33.809132420091323"/>
    <n v="12"/>
    <x v="4"/>
    <x v="0"/>
  </r>
  <r>
    <n v="924390"/>
    <x v="3"/>
    <x v="9"/>
    <x v="3"/>
    <x v="0"/>
    <x v="0"/>
    <x v="41"/>
    <x v="4"/>
    <x v="10"/>
    <s v="Social Science"/>
    <x v="1"/>
    <x v="0"/>
    <x v="0"/>
    <x v="11"/>
    <x v="0"/>
    <n v="11015"/>
    <x v="0"/>
    <n v="26.510502283105023"/>
    <n v="133"/>
    <x v="1"/>
    <x v="1"/>
  </r>
  <r>
    <n v="926532"/>
    <x v="8"/>
    <x v="0"/>
    <x v="2"/>
    <x v="0"/>
    <x v="1"/>
    <x v="2"/>
    <x v="2"/>
    <x v="2"/>
    <s v="Non-UAS"/>
    <x v="0"/>
    <x v="0"/>
    <x v="0"/>
    <x v="0"/>
    <x v="0"/>
    <n v="11831"/>
    <x v="0"/>
    <n v="24.275956284153004"/>
    <n v="0"/>
    <x v="0"/>
    <x v="0"/>
  </r>
  <r>
    <n v="927601"/>
    <x v="3"/>
    <x v="3"/>
    <x v="3"/>
    <x v="0"/>
    <x v="0"/>
    <x v="57"/>
    <x v="3"/>
    <x v="3"/>
    <s v="BBA"/>
    <x v="0"/>
    <x v="1"/>
    <x v="0"/>
    <x v="4"/>
    <x v="0"/>
    <n v="11510"/>
    <x v="0"/>
    <n v="25.154337899543382"/>
    <n v="72"/>
    <x v="3"/>
    <x v="0"/>
  </r>
  <r>
    <n v="927894"/>
    <x v="3"/>
    <x v="0"/>
    <x v="3"/>
    <x v="0"/>
    <x v="0"/>
    <x v="7"/>
    <x v="3"/>
    <x v="4"/>
    <s v="BBA"/>
    <x v="0"/>
    <x v="1"/>
    <x v="0"/>
    <x v="5"/>
    <x v="1"/>
    <n v="7488"/>
    <x v="0"/>
    <n v="36.166666666666664"/>
    <n v="116"/>
    <x v="1"/>
    <x v="0"/>
  </r>
  <r>
    <n v="928762"/>
    <x v="6"/>
    <x v="0"/>
    <x v="3"/>
    <x v="0"/>
    <x v="0"/>
    <x v="13"/>
    <x v="4"/>
    <x v="6"/>
    <s v="AA"/>
    <x v="0"/>
    <x v="0"/>
    <x v="0"/>
    <x v="6"/>
    <x v="0"/>
    <n v="6264"/>
    <x v="0"/>
    <n v="39.518721461187212"/>
    <n v="59"/>
    <x v="0"/>
    <x v="0"/>
  </r>
  <r>
    <n v="929421"/>
    <x v="0"/>
    <x v="2"/>
    <x v="0"/>
    <x v="0"/>
    <x v="0"/>
    <x v="0"/>
    <x v="0"/>
    <x v="0"/>
    <s v="Non-Degree Seeking"/>
    <x v="0"/>
    <x v="0"/>
    <x v="0"/>
    <x v="12"/>
    <x v="0"/>
    <n v="-812"/>
    <x v="0"/>
    <n v="58.891324200913239"/>
    <n v="0"/>
    <x v="0"/>
    <x v="1"/>
  </r>
  <r>
    <n v="931911"/>
    <x v="0"/>
    <x v="0"/>
    <x v="0"/>
    <x v="0"/>
    <x v="3"/>
    <x v="0"/>
    <x v="0"/>
    <x v="0"/>
    <s v="Non-Degree Seeking"/>
    <x v="0"/>
    <x v="0"/>
    <x v="0"/>
    <x v="0"/>
    <x v="0"/>
    <n v="8531"/>
    <x v="0"/>
    <n v="33.310502283105023"/>
    <n v="0"/>
    <x v="0"/>
    <x v="0"/>
  </r>
  <r>
    <n v="932019"/>
    <x v="3"/>
    <x v="5"/>
    <x v="3"/>
    <x v="0"/>
    <x v="2"/>
    <x v="31"/>
    <x v="5"/>
    <x v="7"/>
    <s v="Health Sciences"/>
    <x v="1"/>
    <x v="1"/>
    <x v="0"/>
    <x v="2"/>
    <x v="0"/>
    <n v="631"/>
    <x v="0"/>
    <n v="54.94063926940639"/>
    <n v="37.338000000000001"/>
    <x v="6"/>
    <x v="2"/>
  </r>
  <r>
    <n v="932724"/>
    <x v="3"/>
    <x v="3"/>
    <x v="3"/>
    <x v="0"/>
    <x v="0"/>
    <x v="47"/>
    <x v="3"/>
    <x v="3"/>
    <s v="BBA"/>
    <x v="0"/>
    <x v="1"/>
    <x v="0"/>
    <x v="3"/>
    <x v="1"/>
    <n v="11642"/>
    <x v="0"/>
    <n v="24.792694063926941"/>
    <n v="160"/>
    <x v="1"/>
    <x v="3"/>
  </r>
  <r>
    <n v="933369"/>
    <x v="6"/>
    <x v="6"/>
    <x v="2"/>
    <x v="0"/>
    <x v="1"/>
    <x v="2"/>
    <x v="2"/>
    <x v="2"/>
    <s v="Non-UAS"/>
    <x v="0"/>
    <x v="0"/>
    <x v="0"/>
    <x v="4"/>
    <x v="0"/>
    <n v="11082"/>
    <x v="0"/>
    <n v="26.326940639269406"/>
    <n v="49"/>
    <x v="0"/>
    <x v="0"/>
  </r>
  <r>
    <n v="934770"/>
    <x v="3"/>
    <x v="0"/>
    <x v="3"/>
    <x v="0"/>
    <x v="0"/>
    <x v="56"/>
    <x v="5"/>
    <x v="9"/>
    <s v="Power Technology"/>
    <x v="2"/>
    <x v="1"/>
    <x v="0"/>
    <x v="3"/>
    <x v="1"/>
    <n v="11036"/>
    <x v="0"/>
    <n v="26.452968036529683"/>
    <n v="71"/>
    <x v="3"/>
    <x v="3"/>
  </r>
  <r>
    <n v="935216"/>
    <x v="4"/>
    <x v="9"/>
    <x v="1"/>
    <x v="0"/>
    <x v="0"/>
    <x v="11"/>
    <x v="3"/>
    <x v="5"/>
    <s v="MPA"/>
    <x v="0"/>
    <x v="1"/>
    <x v="1"/>
    <x v="18"/>
    <x v="1"/>
    <n v="10494"/>
    <x v="0"/>
    <n v="27.937158469945356"/>
    <n v="9"/>
    <x v="4"/>
    <x v="3"/>
  </r>
  <r>
    <n v="935278"/>
    <x v="4"/>
    <x v="4"/>
    <x v="1"/>
    <x v="0"/>
    <x v="0"/>
    <x v="27"/>
    <x v="1"/>
    <x v="1"/>
    <s v="Special Education"/>
    <x v="0"/>
    <x v="1"/>
    <x v="0"/>
    <x v="0"/>
    <x v="1"/>
    <n v="9411"/>
    <x v="0"/>
    <n v="30.902283105022832"/>
    <n v="55"/>
    <x v="2"/>
    <x v="0"/>
  </r>
  <r>
    <n v="935278"/>
    <x v="4"/>
    <x v="4"/>
    <x v="1"/>
    <x v="0"/>
    <x v="0"/>
    <x v="12"/>
    <x v="1"/>
    <x v="1"/>
    <s v="GR Elementary Education"/>
    <x v="1"/>
    <x v="1"/>
    <x v="0"/>
    <x v="0"/>
    <x v="1"/>
    <n v="9411"/>
    <x v="0"/>
    <n v="30.902283105022832"/>
    <n v="55"/>
    <x v="2"/>
    <x v="0"/>
  </r>
  <r>
    <n v="935319"/>
    <x v="0"/>
    <x v="1"/>
    <x v="0"/>
    <x v="0"/>
    <x v="0"/>
    <x v="0"/>
    <x v="0"/>
    <x v="0"/>
    <s v="Non-Degree Seeking"/>
    <x v="0"/>
    <x v="0"/>
    <x v="0"/>
    <x v="0"/>
    <x v="0"/>
    <n v="5417"/>
    <x v="0"/>
    <n v="41.836529680365295"/>
    <n v="0"/>
    <x v="0"/>
    <x v="0"/>
  </r>
  <r>
    <n v="935472"/>
    <x v="3"/>
    <x v="9"/>
    <x v="3"/>
    <x v="0"/>
    <x v="0"/>
    <x v="10"/>
    <x v="3"/>
    <x v="3"/>
    <s v="BBA"/>
    <x v="0"/>
    <x v="1"/>
    <x v="0"/>
    <x v="0"/>
    <x v="0"/>
    <n v="10867"/>
    <x v="0"/>
    <n v="26.915981735159818"/>
    <n v="91"/>
    <x v="1"/>
    <x v="0"/>
  </r>
  <r>
    <n v="935673"/>
    <x v="0"/>
    <x v="6"/>
    <x v="0"/>
    <x v="3"/>
    <x v="2"/>
    <x v="0"/>
    <x v="0"/>
    <x v="0"/>
    <s v="Non-Degree Seeking"/>
    <x v="0"/>
    <x v="0"/>
    <x v="0"/>
    <x v="0"/>
    <x v="0"/>
    <n v="10963"/>
    <x v="0"/>
    <n v="26.652968036529682"/>
    <n v="0"/>
    <x v="0"/>
    <x v="0"/>
  </r>
  <r>
    <n v="936504"/>
    <x v="7"/>
    <x v="6"/>
    <x v="2"/>
    <x v="0"/>
    <x v="1"/>
    <x v="2"/>
    <x v="2"/>
    <x v="2"/>
    <s v="Non-UAS"/>
    <x v="0"/>
    <x v="0"/>
    <x v="0"/>
    <x v="0"/>
    <x v="0"/>
    <n v="10821"/>
    <x v="0"/>
    <n v="27.042009132420091"/>
    <n v="29"/>
    <x v="0"/>
    <x v="0"/>
  </r>
  <r>
    <n v="937513"/>
    <x v="3"/>
    <x v="9"/>
    <x v="3"/>
    <x v="0"/>
    <x v="0"/>
    <x v="47"/>
    <x v="3"/>
    <x v="3"/>
    <s v="BBA"/>
    <x v="0"/>
    <x v="1"/>
    <x v="0"/>
    <x v="4"/>
    <x v="0"/>
    <n v="9728"/>
    <x v="0"/>
    <n v="30.033789954337902"/>
    <n v="79"/>
    <x v="3"/>
    <x v="0"/>
  </r>
  <r>
    <n v="937602"/>
    <x v="4"/>
    <x v="0"/>
    <x v="1"/>
    <x v="0"/>
    <x v="0"/>
    <x v="27"/>
    <x v="1"/>
    <x v="1"/>
    <s v="Special Education"/>
    <x v="0"/>
    <x v="1"/>
    <x v="0"/>
    <x v="0"/>
    <x v="0"/>
    <n v="4170"/>
    <x v="0"/>
    <n v="45.25022831050228"/>
    <n v="39"/>
    <x v="2"/>
    <x v="0"/>
  </r>
  <r>
    <n v="938170"/>
    <x v="0"/>
    <x v="2"/>
    <x v="0"/>
    <x v="0"/>
    <x v="0"/>
    <x v="0"/>
    <x v="0"/>
    <x v="0"/>
    <s v="Non-Degree Seeking"/>
    <x v="0"/>
    <x v="0"/>
    <x v="0"/>
    <x v="4"/>
    <x v="0"/>
    <n v="5585"/>
    <x v="0"/>
    <n v="41.376255707762553"/>
    <n v="0"/>
    <x v="0"/>
    <x v="0"/>
  </r>
  <r>
    <n v="938181"/>
    <x v="4"/>
    <x v="0"/>
    <x v="1"/>
    <x v="2"/>
    <x v="0"/>
    <x v="27"/>
    <x v="1"/>
    <x v="1"/>
    <s v="Special Education"/>
    <x v="0"/>
    <x v="1"/>
    <x v="0"/>
    <x v="0"/>
    <x v="1"/>
    <n v="2008"/>
    <x v="0"/>
    <n v="51.170776255707757"/>
    <n v="18"/>
    <x v="2"/>
    <x v="0"/>
  </r>
  <r>
    <n v="938697"/>
    <x v="6"/>
    <x v="6"/>
    <x v="2"/>
    <x v="0"/>
    <x v="1"/>
    <x v="2"/>
    <x v="2"/>
    <x v="2"/>
    <s v="Non-UAS"/>
    <x v="0"/>
    <x v="0"/>
    <x v="0"/>
    <x v="5"/>
    <x v="1"/>
    <n v="12188"/>
    <x v="0"/>
    <n v="23.299543378995434"/>
    <n v="36"/>
    <x v="0"/>
    <x v="0"/>
  </r>
  <r>
    <n v="939258"/>
    <x v="3"/>
    <x v="0"/>
    <x v="3"/>
    <x v="0"/>
    <x v="3"/>
    <x v="13"/>
    <x v="4"/>
    <x v="6"/>
    <s v="AA"/>
    <x v="0"/>
    <x v="0"/>
    <x v="0"/>
    <x v="2"/>
    <x v="0"/>
    <n v="11086"/>
    <x v="0"/>
    <n v="26.31598173515982"/>
    <n v="3"/>
    <x v="7"/>
    <x v="2"/>
  </r>
  <r>
    <n v="939289"/>
    <x v="0"/>
    <x v="6"/>
    <x v="0"/>
    <x v="2"/>
    <x v="2"/>
    <x v="0"/>
    <x v="0"/>
    <x v="0"/>
    <s v="Non-Degree Seeking"/>
    <x v="0"/>
    <x v="0"/>
    <x v="0"/>
    <x v="12"/>
    <x v="1"/>
    <n v="11959"/>
    <x v="0"/>
    <n v="23.92622950819672"/>
    <n v="0"/>
    <x v="0"/>
    <x v="1"/>
  </r>
  <r>
    <n v="939819"/>
    <x v="3"/>
    <x v="0"/>
    <x v="3"/>
    <x v="0"/>
    <x v="0"/>
    <x v="38"/>
    <x v="3"/>
    <x v="3"/>
    <s v="Business Administration"/>
    <x v="0"/>
    <x v="1"/>
    <x v="0"/>
    <x v="18"/>
    <x v="0"/>
    <n v="-1097"/>
    <x v="0"/>
    <n v="59.672131147540981"/>
    <n v="90"/>
    <x v="1"/>
    <x v="3"/>
  </r>
  <r>
    <n v="939819"/>
    <x v="3"/>
    <x v="0"/>
    <x v="3"/>
    <x v="0"/>
    <x v="0"/>
    <x v="7"/>
    <x v="3"/>
    <x v="4"/>
    <s v="BBA"/>
    <x v="0"/>
    <x v="1"/>
    <x v="0"/>
    <x v="18"/>
    <x v="0"/>
    <n v="-1097"/>
    <x v="0"/>
    <n v="59.672131147540981"/>
    <n v="90"/>
    <x v="1"/>
    <x v="3"/>
  </r>
  <r>
    <n v="940713"/>
    <x v="4"/>
    <x v="10"/>
    <x v="1"/>
    <x v="0"/>
    <x v="0"/>
    <x v="24"/>
    <x v="1"/>
    <x v="1"/>
    <s v="Education Leadership"/>
    <x v="1"/>
    <x v="1"/>
    <x v="1"/>
    <x v="6"/>
    <x v="0"/>
    <n v="6347"/>
    <x v="0"/>
    <n v="39.291324200913245"/>
    <n v="12"/>
    <x v="4"/>
    <x v="0"/>
  </r>
  <r>
    <n v="941299"/>
    <x v="4"/>
    <x v="3"/>
    <x v="1"/>
    <x v="0"/>
    <x v="0"/>
    <x v="27"/>
    <x v="1"/>
    <x v="1"/>
    <s v="Special Education"/>
    <x v="0"/>
    <x v="1"/>
    <x v="0"/>
    <x v="0"/>
    <x v="0"/>
    <n v="3010"/>
    <x v="0"/>
    <n v="48.42622950819672"/>
    <n v="39"/>
    <x v="2"/>
    <x v="0"/>
  </r>
  <r>
    <n v="941299"/>
    <x v="4"/>
    <x v="3"/>
    <x v="1"/>
    <x v="0"/>
    <x v="0"/>
    <x v="28"/>
    <x v="1"/>
    <x v="1"/>
    <s v="Special Education"/>
    <x v="0"/>
    <x v="1"/>
    <x v="0"/>
    <x v="0"/>
    <x v="0"/>
    <n v="3010"/>
    <x v="0"/>
    <n v="48.42622950819672"/>
    <n v="39"/>
    <x v="2"/>
    <x v="0"/>
  </r>
  <r>
    <n v="941579"/>
    <x v="4"/>
    <x v="10"/>
    <x v="1"/>
    <x v="0"/>
    <x v="0"/>
    <x v="23"/>
    <x v="1"/>
    <x v="1"/>
    <s v="Secondary Education"/>
    <x v="3"/>
    <x v="1"/>
    <x v="1"/>
    <x v="0"/>
    <x v="1"/>
    <n v="11511"/>
    <x v="0"/>
    <n v="25.151598173515982"/>
    <n v="12"/>
    <x v="4"/>
    <x v="0"/>
  </r>
  <r>
    <n v="941825"/>
    <x v="2"/>
    <x v="0"/>
    <x v="2"/>
    <x v="0"/>
    <x v="1"/>
    <x v="2"/>
    <x v="2"/>
    <x v="2"/>
    <s v="Non-UAS"/>
    <x v="0"/>
    <x v="0"/>
    <x v="0"/>
    <x v="0"/>
    <x v="1"/>
    <n v="11655"/>
    <x v="0"/>
    <n v="24.757077625570776"/>
    <n v="43"/>
    <x v="0"/>
    <x v="0"/>
  </r>
  <r>
    <n v="942778"/>
    <x v="0"/>
    <x v="1"/>
    <x v="0"/>
    <x v="2"/>
    <x v="2"/>
    <x v="0"/>
    <x v="0"/>
    <x v="0"/>
    <s v="Non-Degree Seeking"/>
    <x v="0"/>
    <x v="0"/>
    <x v="0"/>
    <x v="0"/>
    <x v="1"/>
    <n v="11422"/>
    <x v="0"/>
    <n v="25.395433789954339"/>
    <n v="0"/>
    <x v="0"/>
    <x v="0"/>
  </r>
  <r>
    <n v="943802"/>
    <x v="4"/>
    <x v="0"/>
    <x v="1"/>
    <x v="0"/>
    <x v="0"/>
    <x v="8"/>
    <x v="1"/>
    <x v="1"/>
    <s v="Reading"/>
    <x v="1"/>
    <x v="1"/>
    <x v="0"/>
    <x v="0"/>
    <x v="0"/>
    <n v="8057"/>
    <x v="0"/>
    <n v="34.609132420091321"/>
    <n v="12"/>
    <x v="2"/>
    <x v="0"/>
  </r>
  <r>
    <n v="943802"/>
    <x v="4"/>
    <x v="0"/>
    <x v="1"/>
    <x v="0"/>
    <x v="0"/>
    <x v="9"/>
    <x v="1"/>
    <x v="1"/>
    <s v="Reading"/>
    <x v="1"/>
    <x v="1"/>
    <x v="0"/>
    <x v="0"/>
    <x v="0"/>
    <n v="8057"/>
    <x v="0"/>
    <n v="34.609132420091321"/>
    <n v="12"/>
    <x v="2"/>
    <x v="0"/>
  </r>
  <r>
    <n v="946968"/>
    <x v="6"/>
    <x v="0"/>
    <x v="2"/>
    <x v="0"/>
    <x v="1"/>
    <x v="2"/>
    <x v="2"/>
    <x v="2"/>
    <s v="Non-UAS"/>
    <x v="0"/>
    <x v="0"/>
    <x v="0"/>
    <x v="0"/>
    <x v="1"/>
    <n v="9470"/>
    <x v="0"/>
    <n v="30.740639269406394"/>
    <n v="110"/>
    <x v="0"/>
    <x v="0"/>
  </r>
  <r>
    <n v="947440"/>
    <x v="7"/>
    <x v="6"/>
    <x v="2"/>
    <x v="0"/>
    <x v="1"/>
    <x v="2"/>
    <x v="2"/>
    <x v="2"/>
    <s v="Non-UAS"/>
    <x v="0"/>
    <x v="0"/>
    <x v="0"/>
    <x v="2"/>
    <x v="0"/>
    <n v="7822"/>
    <x v="0"/>
    <n v="35.25296803652968"/>
    <n v="44"/>
    <x v="0"/>
    <x v="2"/>
  </r>
  <r>
    <n v="948666"/>
    <x v="3"/>
    <x v="12"/>
    <x v="3"/>
    <x v="0"/>
    <x v="0"/>
    <x v="6"/>
    <x v="1"/>
    <x v="1"/>
    <s v="UG Elementary Education"/>
    <x v="0"/>
    <x v="1"/>
    <x v="0"/>
    <x v="8"/>
    <x v="0"/>
    <n v="12005"/>
    <x v="0"/>
    <n v="23.800546448087431"/>
    <n v="117"/>
    <x v="1"/>
    <x v="1"/>
  </r>
  <r>
    <n v="949150"/>
    <x v="0"/>
    <x v="3"/>
    <x v="0"/>
    <x v="3"/>
    <x v="0"/>
    <x v="0"/>
    <x v="0"/>
    <x v="0"/>
    <s v="Non-Degree Seeking"/>
    <x v="0"/>
    <x v="0"/>
    <x v="0"/>
    <x v="0"/>
    <x v="0"/>
    <n v="12624"/>
    <x v="0"/>
    <n v="22.105022831050231"/>
    <n v="0"/>
    <x v="0"/>
    <x v="0"/>
  </r>
  <r>
    <n v="949818"/>
    <x v="3"/>
    <x v="3"/>
    <x v="3"/>
    <x v="0"/>
    <x v="0"/>
    <x v="7"/>
    <x v="3"/>
    <x v="4"/>
    <s v="BBA"/>
    <x v="0"/>
    <x v="1"/>
    <x v="0"/>
    <x v="0"/>
    <x v="0"/>
    <n v="11441"/>
    <x v="0"/>
    <n v="25.343378995433792"/>
    <n v="95"/>
    <x v="1"/>
    <x v="0"/>
  </r>
  <r>
    <n v="949828"/>
    <x v="0"/>
    <x v="0"/>
    <x v="0"/>
    <x v="0"/>
    <x v="0"/>
    <x v="0"/>
    <x v="0"/>
    <x v="0"/>
    <s v="Non-Degree Seeking"/>
    <x v="0"/>
    <x v="0"/>
    <x v="0"/>
    <x v="0"/>
    <x v="0"/>
    <n v="11215"/>
    <x v="0"/>
    <n v="25.962557077625572"/>
    <n v="0"/>
    <x v="0"/>
    <x v="0"/>
  </r>
  <r>
    <n v="950327"/>
    <x v="3"/>
    <x v="0"/>
    <x v="3"/>
    <x v="0"/>
    <x v="2"/>
    <x v="14"/>
    <x v="5"/>
    <x v="7"/>
    <s v="Health Sciences"/>
    <x v="0"/>
    <x v="1"/>
    <x v="0"/>
    <x v="4"/>
    <x v="0"/>
    <n v="3540"/>
    <x v="0"/>
    <n v="46.976255707762554"/>
    <n v="64"/>
    <x v="3"/>
    <x v="0"/>
  </r>
  <r>
    <n v="950327"/>
    <x v="3"/>
    <x v="0"/>
    <x v="3"/>
    <x v="0"/>
    <x v="2"/>
    <x v="22"/>
    <x v="4"/>
    <x v="8"/>
    <s v="AS"/>
    <x v="1"/>
    <x v="0"/>
    <x v="0"/>
    <x v="4"/>
    <x v="0"/>
    <n v="3540"/>
    <x v="0"/>
    <n v="46.976255707762554"/>
    <n v="64"/>
    <x v="3"/>
    <x v="0"/>
  </r>
  <r>
    <n v="950787"/>
    <x v="3"/>
    <x v="8"/>
    <x v="3"/>
    <x v="0"/>
    <x v="2"/>
    <x v="35"/>
    <x v="5"/>
    <x v="7"/>
    <s v="Health Sciences"/>
    <x v="1"/>
    <x v="1"/>
    <x v="0"/>
    <x v="0"/>
    <x v="0"/>
    <n v="2300"/>
    <x v="0"/>
    <n v="50.37077625570776"/>
    <n v="152"/>
    <x v="1"/>
    <x v="0"/>
  </r>
  <r>
    <n v="950849"/>
    <x v="0"/>
    <x v="0"/>
    <x v="0"/>
    <x v="2"/>
    <x v="2"/>
    <x v="0"/>
    <x v="0"/>
    <x v="0"/>
    <s v="Non-Degree Seeking"/>
    <x v="0"/>
    <x v="0"/>
    <x v="0"/>
    <x v="4"/>
    <x v="0"/>
    <n v="11311"/>
    <x v="0"/>
    <n v="25.699543378995436"/>
    <n v="0"/>
    <x v="0"/>
    <x v="0"/>
  </r>
  <r>
    <n v="951170"/>
    <x v="0"/>
    <x v="3"/>
    <x v="0"/>
    <x v="7"/>
    <x v="0"/>
    <x v="0"/>
    <x v="0"/>
    <x v="0"/>
    <s v="Non-Degree Seeking"/>
    <x v="0"/>
    <x v="0"/>
    <x v="0"/>
    <x v="4"/>
    <x v="0"/>
    <n v="5570"/>
    <x v="0"/>
    <n v="41.417351598173518"/>
    <n v="0"/>
    <x v="0"/>
    <x v="0"/>
  </r>
  <r>
    <n v="951547"/>
    <x v="4"/>
    <x v="0"/>
    <x v="1"/>
    <x v="0"/>
    <x v="0"/>
    <x v="8"/>
    <x v="1"/>
    <x v="1"/>
    <s v="Reading"/>
    <x v="1"/>
    <x v="1"/>
    <x v="0"/>
    <x v="18"/>
    <x v="0"/>
    <n v="6141"/>
    <x v="0"/>
    <n v="39.855191256830601"/>
    <n v="21"/>
    <x v="2"/>
    <x v="3"/>
  </r>
  <r>
    <n v="951547"/>
    <x v="4"/>
    <x v="0"/>
    <x v="1"/>
    <x v="0"/>
    <x v="0"/>
    <x v="9"/>
    <x v="1"/>
    <x v="1"/>
    <s v="Reading"/>
    <x v="1"/>
    <x v="1"/>
    <x v="0"/>
    <x v="18"/>
    <x v="0"/>
    <n v="6141"/>
    <x v="0"/>
    <n v="39.855191256830601"/>
    <n v="21"/>
    <x v="2"/>
    <x v="3"/>
  </r>
  <r>
    <n v="951821"/>
    <x v="0"/>
    <x v="0"/>
    <x v="0"/>
    <x v="2"/>
    <x v="2"/>
    <x v="0"/>
    <x v="0"/>
    <x v="0"/>
    <s v="Non-Degree Seeking"/>
    <x v="0"/>
    <x v="0"/>
    <x v="0"/>
    <x v="4"/>
    <x v="0"/>
    <n v="11201"/>
    <x v="0"/>
    <n v="26.000913242009133"/>
    <n v="0"/>
    <x v="0"/>
    <x v="0"/>
  </r>
  <r>
    <n v="951923"/>
    <x v="0"/>
    <x v="0"/>
    <x v="0"/>
    <x v="0"/>
    <x v="0"/>
    <x v="0"/>
    <x v="0"/>
    <x v="0"/>
    <s v="Non-Degree Seeking"/>
    <x v="0"/>
    <x v="0"/>
    <x v="0"/>
    <x v="0"/>
    <x v="0"/>
    <n v="1849"/>
    <x v="0"/>
    <n v="51.606392694063928"/>
    <n v="0"/>
    <x v="0"/>
    <x v="0"/>
  </r>
  <r>
    <n v="952165"/>
    <x v="5"/>
    <x v="6"/>
    <x v="2"/>
    <x v="0"/>
    <x v="1"/>
    <x v="2"/>
    <x v="2"/>
    <x v="2"/>
    <s v="Non-UAS"/>
    <x v="0"/>
    <x v="0"/>
    <x v="0"/>
    <x v="0"/>
    <x v="0"/>
    <n v="-2063"/>
    <x v="0"/>
    <n v="62.315981735159816"/>
    <n v="0"/>
    <x v="0"/>
    <x v="0"/>
  </r>
  <r>
    <n v="952208"/>
    <x v="4"/>
    <x v="10"/>
    <x v="1"/>
    <x v="0"/>
    <x v="0"/>
    <x v="23"/>
    <x v="1"/>
    <x v="1"/>
    <s v="Secondary Education"/>
    <x v="3"/>
    <x v="1"/>
    <x v="1"/>
    <x v="0"/>
    <x v="0"/>
    <n v="11278"/>
    <x v="0"/>
    <n v="25.789954337899545"/>
    <n v="12"/>
    <x v="4"/>
    <x v="0"/>
  </r>
  <r>
    <n v="952927"/>
    <x v="5"/>
    <x v="0"/>
    <x v="2"/>
    <x v="0"/>
    <x v="1"/>
    <x v="2"/>
    <x v="2"/>
    <x v="2"/>
    <s v="Non-UAS"/>
    <x v="0"/>
    <x v="0"/>
    <x v="0"/>
    <x v="0"/>
    <x v="0"/>
    <n v="5934"/>
    <x v="0"/>
    <n v="40.420765027322403"/>
    <n v="0"/>
    <x v="0"/>
    <x v="0"/>
  </r>
  <r>
    <n v="953179"/>
    <x v="0"/>
    <x v="6"/>
    <x v="0"/>
    <x v="2"/>
    <x v="2"/>
    <x v="0"/>
    <x v="0"/>
    <x v="0"/>
    <s v="Non-Degree Seeking"/>
    <x v="0"/>
    <x v="0"/>
    <x v="0"/>
    <x v="0"/>
    <x v="0"/>
    <n v="9217"/>
    <x v="0"/>
    <n v="31.4337899543379"/>
    <n v="0"/>
    <x v="0"/>
    <x v="0"/>
  </r>
  <r>
    <n v="953235"/>
    <x v="5"/>
    <x v="0"/>
    <x v="2"/>
    <x v="0"/>
    <x v="1"/>
    <x v="2"/>
    <x v="2"/>
    <x v="2"/>
    <s v="Non-UAS"/>
    <x v="0"/>
    <x v="0"/>
    <x v="0"/>
    <x v="0"/>
    <x v="0"/>
    <n v="7096"/>
    <x v="0"/>
    <n v="37.239269406392694"/>
    <n v="0"/>
    <x v="0"/>
    <x v="0"/>
  </r>
  <r>
    <n v="953398"/>
    <x v="0"/>
    <x v="4"/>
    <x v="0"/>
    <x v="0"/>
    <x v="0"/>
    <x v="0"/>
    <x v="0"/>
    <x v="0"/>
    <s v="Non-Degree Seeking"/>
    <x v="0"/>
    <x v="0"/>
    <x v="0"/>
    <x v="0"/>
    <x v="1"/>
    <n v="8854"/>
    <x v="0"/>
    <n v="32.42622950819672"/>
    <n v="0"/>
    <x v="0"/>
    <x v="0"/>
  </r>
  <r>
    <n v="954293"/>
    <x v="6"/>
    <x v="0"/>
    <x v="2"/>
    <x v="0"/>
    <x v="1"/>
    <x v="2"/>
    <x v="2"/>
    <x v="2"/>
    <s v="Non-UAS"/>
    <x v="0"/>
    <x v="0"/>
    <x v="0"/>
    <x v="0"/>
    <x v="0"/>
    <n v="12028"/>
    <x v="0"/>
    <n v="23.737704918032787"/>
    <n v="91"/>
    <x v="0"/>
    <x v="0"/>
  </r>
  <r>
    <n v="954587"/>
    <x v="3"/>
    <x v="0"/>
    <x v="3"/>
    <x v="5"/>
    <x v="2"/>
    <x v="31"/>
    <x v="5"/>
    <x v="7"/>
    <s v="Health Sciences"/>
    <x v="1"/>
    <x v="1"/>
    <x v="0"/>
    <x v="21"/>
    <x v="0"/>
    <n v="12603"/>
    <x v="0"/>
    <n v="22.162557077625571"/>
    <n v="31"/>
    <x v="6"/>
    <x v="3"/>
  </r>
  <r>
    <n v="954588"/>
    <x v="3"/>
    <x v="0"/>
    <x v="3"/>
    <x v="0"/>
    <x v="3"/>
    <x v="53"/>
    <x v="5"/>
    <x v="7"/>
    <s v="Health Sciences"/>
    <x v="0"/>
    <x v="1"/>
    <x v="0"/>
    <x v="4"/>
    <x v="0"/>
    <n v="12338"/>
    <x v="0"/>
    <n v="22.888584474885846"/>
    <n v="15"/>
    <x v="5"/>
    <x v="0"/>
  </r>
  <r>
    <n v="954588"/>
    <x v="3"/>
    <x v="0"/>
    <x v="3"/>
    <x v="0"/>
    <x v="2"/>
    <x v="15"/>
    <x v="5"/>
    <x v="7"/>
    <s v="Health Sciences"/>
    <x v="0"/>
    <x v="1"/>
    <x v="0"/>
    <x v="4"/>
    <x v="0"/>
    <n v="12338"/>
    <x v="0"/>
    <n v="22.888584474885846"/>
    <n v="15"/>
    <x v="5"/>
    <x v="0"/>
  </r>
  <r>
    <n v="954597"/>
    <x v="3"/>
    <x v="8"/>
    <x v="3"/>
    <x v="0"/>
    <x v="0"/>
    <x v="7"/>
    <x v="3"/>
    <x v="4"/>
    <s v="BBA"/>
    <x v="0"/>
    <x v="1"/>
    <x v="0"/>
    <x v="4"/>
    <x v="0"/>
    <n v="11979"/>
    <x v="0"/>
    <n v="23.871584699453553"/>
    <n v="71"/>
    <x v="3"/>
    <x v="0"/>
  </r>
  <r>
    <n v="955171"/>
    <x v="6"/>
    <x v="8"/>
    <x v="2"/>
    <x v="0"/>
    <x v="1"/>
    <x v="2"/>
    <x v="2"/>
    <x v="2"/>
    <s v="Non-UAS"/>
    <x v="0"/>
    <x v="0"/>
    <x v="0"/>
    <x v="0"/>
    <x v="0"/>
    <n v="9692"/>
    <x v="0"/>
    <n v="30.132420091324203"/>
    <n v="161"/>
    <x v="0"/>
    <x v="0"/>
  </r>
  <r>
    <n v="955463"/>
    <x v="3"/>
    <x v="9"/>
    <x v="3"/>
    <x v="0"/>
    <x v="0"/>
    <x v="3"/>
    <x v="3"/>
    <x v="3"/>
    <s v="BBA"/>
    <x v="0"/>
    <x v="1"/>
    <x v="0"/>
    <x v="13"/>
    <x v="0"/>
    <n v="11259"/>
    <x v="0"/>
    <n v="25.842009132420092"/>
    <n v="114.706"/>
    <x v="1"/>
    <x v="1"/>
  </r>
  <r>
    <n v="955589"/>
    <x v="3"/>
    <x v="9"/>
    <x v="3"/>
    <x v="0"/>
    <x v="0"/>
    <x v="17"/>
    <x v="4"/>
    <x v="6"/>
    <s v="History"/>
    <x v="0"/>
    <x v="0"/>
    <x v="0"/>
    <x v="0"/>
    <x v="0"/>
    <n v="11287"/>
    <x v="0"/>
    <n v="25.765296803652969"/>
    <n v="113"/>
    <x v="1"/>
    <x v="0"/>
  </r>
  <r>
    <n v="955693"/>
    <x v="6"/>
    <x v="0"/>
    <x v="2"/>
    <x v="7"/>
    <x v="1"/>
    <x v="2"/>
    <x v="2"/>
    <x v="2"/>
    <s v="Non-UAS"/>
    <x v="0"/>
    <x v="0"/>
    <x v="0"/>
    <x v="18"/>
    <x v="0"/>
    <n v="10181"/>
    <x v="0"/>
    <n v="28.792694063926941"/>
    <n v="154"/>
    <x v="0"/>
    <x v="3"/>
  </r>
  <r>
    <n v="955716"/>
    <x v="3"/>
    <x v="9"/>
    <x v="3"/>
    <x v="6"/>
    <x v="2"/>
    <x v="42"/>
    <x v="5"/>
    <x v="9"/>
    <s v="Fisheries Technology"/>
    <x v="1"/>
    <x v="1"/>
    <x v="0"/>
    <x v="0"/>
    <x v="1"/>
    <n v="7004"/>
    <x v="0"/>
    <n v="37.49132420091324"/>
    <n v="216.33600000000001"/>
    <x v="1"/>
    <x v="0"/>
  </r>
  <r>
    <n v="955716"/>
    <x v="3"/>
    <x v="9"/>
    <x v="3"/>
    <x v="6"/>
    <x v="2"/>
    <x v="58"/>
    <x v="5"/>
    <x v="9"/>
    <s v="Fisheries Technology"/>
    <x v="1"/>
    <x v="1"/>
    <x v="0"/>
    <x v="0"/>
    <x v="1"/>
    <n v="7004"/>
    <x v="0"/>
    <n v="37.49132420091324"/>
    <n v="216.33600000000001"/>
    <x v="1"/>
    <x v="0"/>
  </r>
  <r>
    <n v="955766"/>
    <x v="3"/>
    <x v="0"/>
    <x v="3"/>
    <x v="0"/>
    <x v="0"/>
    <x v="7"/>
    <x v="3"/>
    <x v="4"/>
    <s v="BBA"/>
    <x v="0"/>
    <x v="1"/>
    <x v="0"/>
    <x v="5"/>
    <x v="0"/>
    <n v="9128"/>
    <x v="0"/>
    <n v="31.6775956284153"/>
    <n v="99"/>
    <x v="1"/>
    <x v="0"/>
  </r>
  <r>
    <n v="956270"/>
    <x v="3"/>
    <x v="0"/>
    <x v="3"/>
    <x v="0"/>
    <x v="3"/>
    <x v="13"/>
    <x v="4"/>
    <x v="6"/>
    <s v="AA"/>
    <x v="0"/>
    <x v="0"/>
    <x v="0"/>
    <x v="20"/>
    <x v="0"/>
    <n v="11415"/>
    <x v="0"/>
    <n v="25.414611872146121"/>
    <n v="11"/>
    <x v="5"/>
    <x v="1"/>
  </r>
  <r>
    <n v="956823"/>
    <x v="3"/>
    <x v="8"/>
    <x v="3"/>
    <x v="0"/>
    <x v="0"/>
    <x v="3"/>
    <x v="3"/>
    <x v="3"/>
    <s v="BBA"/>
    <x v="0"/>
    <x v="1"/>
    <x v="0"/>
    <x v="0"/>
    <x v="0"/>
    <n v="12809"/>
    <x v="0"/>
    <n v="21.598173515981735"/>
    <n v="116"/>
    <x v="1"/>
    <x v="0"/>
  </r>
  <r>
    <n v="957798"/>
    <x v="3"/>
    <x v="0"/>
    <x v="3"/>
    <x v="0"/>
    <x v="0"/>
    <x v="7"/>
    <x v="3"/>
    <x v="4"/>
    <s v="BBA"/>
    <x v="0"/>
    <x v="1"/>
    <x v="0"/>
    <x v="0"/>
    <x v="0"/>
    <n v="2005"/>
    <x v="0"/>
    <n v="51.17899543378995"/>
    <n v="149"/>
    <x v="1"/>
    <x v="0"/>
  </r>
  <r>
    <n v="958726"/>
    <x v="4"/>
    <x v="10"/>
    <x v="1"/>
    <x v="0"/>
    <x v="0"/>
    <x v="24"/>
    <x v="1"/>
    <x v="1"/>
    <s v="Education Leadership"/>
    <x v="1"/>
    <x v="1"/>
    <x v="1"/>
    <x v="0"/>
    <x v="1"/>
    <n v="473"/>
    <x v="0"/>
    <n v="55.37351598173516"/>
    <n v="12"/>
    <x v="4"/>
    <x v="0"/>
  </r>
  <r>
    <n v="960387"/>
    <x v="6"/>
    <x v="3"/>
    <x v="2"/>
    <x v="0"/>
    <x v="1"/>
    <x v="2"/>
    <x v="2"/>
    <x v="2"/>
    <s v="Non-UAS"/>
    <x v="0"/>
    <x v="0"/>
    <x v="0"/>
    <x v="1"/>
    <x v="0"/>
    <n v="6301"/>
    <x v="0"/>
    <n v="39.417351598173518"/>
    <n v="18"/>
    <x v="0"/>
    <x v="1"/>
  </r>
  <r>
    <n v="960664"/>
    <x v="3"/>
    <x v="0"/>
    <x v="3"/>
    <x v="0"/>
    <x v="0"/>
    <x v="36"/>
    <x v="4"/>
    <x v="10"/>
    <s v="Social Science"/>
    <x v="1"/>
    <x v="0"/>
    <x v="0"/>
    <x v="0"/>
    <x v="1"/>
    <n v="11346"/>
    <x v="0"/>
    <n v="25.603652968036531"/>
    <n v="93"/>
    <x v="1"/>
    <x v="0"/>
  </r>
  <r>
    <n v="960720"/>
    <x v="3"/>
    <x v="8"/>
    <x v="3"/>
    <x v="5"/>
    <x v="2"/>
    <x v="14"/>
    <x v="5"/>
    <x v="7"/>
    <s v="Health Sciences"/>
    <x v="0"/>
    <x v="1"/>
    <x v="0"/>
    <x v="14"/>
    <x v="0"/>
    <n v="8125"/>
    <x v="0"/>
    <n v="34.422831050228311"/>
    <n v="108"/>
    <x v="1"/>
    <x v="0"/>
  </r>
  <r>
    <n v="960720"/>
    <x v="3"/>
    <x v="8"/>
    <x v="3"/>
    <x v="5"/>
    <x v="2"/>
    <x v="29"/>
    <x v="5"/>
    <x v="7"/>
    <s v="Health Sciences"/>
    <x v="0"/>
    <x v="1"/>
    <x v="0"/>
    <x v="14"/>
    <x v="0"/>
    <n v="8125"/>
    <x v="0"/>
    <n v="34.422831050228311"/>
    <n v="108"/>
    <x v="1"/>
    <x v="0"/>
  </r>
  <r>
    <n v="960810"/>
    <x v="0"/>
    <x v="3"/>
    <x v="0"/>
    <x v="2"/>
    <x v="2"/>
    <x v="0"/>
    <x v="0"/>
    <x v="0"/>
    <s v="Non-Degree Seeking"/>
    <x v="0"/>
    <x v="0"/>
    <x v="0"/>
    <x v="4"/>
    <x v="0"/>
    <n v="11910"/>
    <x v="0"/>
    <n v="24.060109289617486"/>
    <n v="0"/>
    <x v="0"/>
    <x v="0"/>
  </r>
  <r>
    <n v="961075"/>
    <x v="0"/>
    <x v="1"/>
    <x v="0"/>
    <x v="2"/>
    <x v="0"/>
    <x v="0"/>
    <x v="0"/>
    <x v="0"/>
    <s v="Non-Degree Seeking"/>
    <x v="0"/>
    <x v="0"/>
    <x v="0"/>
    <x v="0"/>
    <x v="1"/>
    <n v="1629"/>
    <x v="0"/>
    <n v="52.207650273224047"/>
    <n v="0"/>
    <x v="0"/>
    <x v="0"/>
  </r>
  <r>
    <n v="961399"/>
    <x v="6"/>
    <x v="6"/>
    <x v="2"/>
    <x v="0"/>
    <x v="1"/>
    <x v="2"/>
    <x v="2"/>
    <x v="2"/>
    <s v="Non-UAS"/>
    <x v="0"/>
    <x v="0"/>
    <x v="0"/>
    <x v="8"/>
    <x v="0"/>
    <n v="11941"/>
    <x v="0"/>
    <n v="23.975409836065573"/>
    <n v="32"/>
    <x v="0"/>
    <x v="1"/>
  </r>
  <r>
    <n v="961576"/>
    <x v="4"/>
    <x v="1"/>
    <x v="1"/>
    <x v="0"/>
    <x v="0"/>
    <x v="4"/>
    <x v="1"/>
    <x v="1"/>
    <s v="GR Elementary Education"/>
    <x v="1"/>
    <x v="1"/>
    <x v="0"/>
    <x v="0"/>
    <x v="0"/>
    <n v="11267"/>
    <x v="0"/>
    <n v="25.820091324200913"/>
    <n v="27"/>
    <x v="2"/>
    <x v="0"/>
  </r>
  <r>
    <n v="961576"/>
    <x v="4"/>
    <x v="1"/>
    <x v="1"/>
    <x v="0"/>
    <x v="0"/>
    <x v="5"/>
    <x v="1"/>
    <x v="1"/>
    <s v="UG Elementary Education"/>
    <x v="2"/>
    <x v="1"/>
    <x v="0"/>
    <x v="0"/>
    <x v="0"/>
    <n v="11267"/>
    <x v="0"/>
    <n v="25.820091324200913"/>
    <n v="27"/>
    <x v="2"/>
    <x v="0"/>
  </r>
  <r>
    <n v="962133"/>
    <x v="6"/>
    <x v="0"/>
    <x v="3"/>
    <x v="0"/>
    <x v="0"/>
    <x v="6"/>
    <x v="1"/>
    <x v="1"/>
    <s v="UG Elementary Education"/>
    <x v="0"/>
    <x v="1"/>
    <x v="0"/>
    <x v="14"/>
    <x v="0"/>
    <n v="11277"/>
    <x v="0"/>
    <n v="25.792694063926941"/>
    <n v="75"/>
    <x v="0"/>
    <x v="0"/>
  </r>
  <r>
    <n v="962514"/>
    <x v="4"/>
    <x v="10"/>
    <x v="1"/>
    <x v="0"/>
    <x v="0"/>
    <x v="23"/>
    <x v="1"/>
    <x v="1"/>
    <s v="Secondary Education"/>
    <x v="3"/>
    <x v="1"/>
    <x v="1"/>
    <x v="0"/>
    <x v="1"/>
    <n v="11278"/>
    <x v="0"/>
    <n v="25.789954337899545"/>
    <n v="12"/>
    <x v="4"/>
    <x v="0"/>
  </r>
  <r>
    <n v="962849"/>
    <x v="7"/>
    <x v="6"/>
    <x v="2"/>
    <x v="0"/>
    <x v="1"/>
    <x v="2"/>
    <x v="2"/>
    <x v="2"/>
    <s v="Non-UAS"/>
    <x v="0"/>
    <x v="0"/>
    <x v="0"/>
    <x v="2"/>
    <x v="0"/>
    <n v="11698"/>
    <x v="0"/>
    <n v="24.639344262295083"/>
    <n v="61"/>
    <x v="0"/>
    <x v="2"/>
  </r>
  <r>
    <n v="963286"/>
    <x v="0"/>
    <x v="0"/>
    <x v="0"/>
    <x v="2"/>
    <x v="2"/>
    <x v="0"/>
    <x v="0"/>
    <x v="0"/>
    <s v="Non-Degree Seeking"/>
    <x v="0"/>
    <x v="0"/>
    <x v="0"/>
    <x v="0"/>
    <x v="1"/>
    <n v="7241"/>
    <x v="0"/>
    <n v="36.842009132420088"/>
    <n v="0"/>
    <x v="0"/>
    <x v="0"/>
  </r>
  <r>
    <n v="963370"/>
    <x v="3"/>
    <x v="3"/>
    <x v="3"/>
    <x v="2"/>
    <x v="3"/>
    <x v="13"/>
    <x v="4"/>
    <x v="6"/>
    <s v="AA"/>
    <x v="0"/>
    <x v="0"/>
    <x v="0"/>
    <x v="0"/>
    <x v="0"/>
    <n v="11418"/>
    <x v="0"/>
    <n v="25.406392694063928"/>
    <n v="64"/>
    <x v="3"/>
    <x v="0"/>
  </r>
  <r>
    <n v="963435"/>
    <x v="3"/>
    <x v="3"/>
    <x v="3"/>
    <x v="0"/>
    <x v="2"/>
    <x v="14"/>
    <x v="5"/>
    <x v="7"/>
    <s v="Health Sciences"/>
    <x v="0"/>
    <x v="1"/>
    <x v="0"/>
    <x v="0"/>
    <x v="0"/>
    <n v="11339"/>
    <x v="0"/>
    <n v="25.62283105022831"/>
    <n v="9"/>
    <x v="5"/>
    <x v="0"/>
  </r>
  <r>
    <n v="963474"/>
    <x v="3"/>
    <x v="0"/>
    <x v="3"/>
    <x v="0"/>
    <x v="0"/>
    <x v="49"/>
    <x v="1"/>
    <x v="1"/>
    <s v="Special Education"/>
    <x v="0"/>
    <x v="0"/>
    <x v="0"/>
    <x v="6"/>
    <x v="0"/>
    <n v="12597"/>
    <x v="0"/>
    <n v="22.178995433789954"/>
    <n v="125"/>
    <x v="1"/>
    <x v="0"/>
  </r>
  <r>
    <n v="964269"/>
    <x v="3"/>
    <x v="0"/>
    <x v="3"/>
    <x v="0"/>
    <x v="0"/>
    <x v="7"/>
    <x v="3"/>
    <x v="4"/>
    <s v="BBA"/>
    <x v="0"/>
    <x v="1"/>
    <x v="0"/>
    <x v="0"/>
    <x v="0"/>
    <n v="9971"/>
    <x v="0"/>
    <n v="29.368036529680367"/>
    <n v="79.02"/>
    <x v="3"/>
    <x v="0"/>
  </r>
  <r>
    <n v="966566"/>
    <x v="0"/>
    <x v="0"/>
    <x v="0"/>
    <x v="0"/>
    <x v="0"/>
    <x v="0"/>
    <x v="0"/>
    <x v="0"/>
    <s v="Non-Degree Seeking"/>
    <x v="0"/>
    <x v="0"/>
    <x v="0"/>
    <x v="2"/>
    <x v="1"/>
    <n v="11414"/>
    <x v="0"/>
    <n v="25.417351598173518"/>
    <n v="0"/>
    <x v="0"/>
    <x v="2"/>
  </r>
  <r>
    <n v="967975"/>
    <x v="6"/>
    <x v="9"/>
    <x v="2"/>
    <x v="0"/>
    <x v="1"/>
    <x v="2"/>
    <x v="2"/>
    <x v="2"/>
    <s v="Non-UAS"/>
    <x v="0"/>
    <x v="0"/>
    <x v="0"/>
    <x v="20"/>
    <x v="0"/>
    <n v="11877"/>
    <x v="0"/>
    <n v="24.150273224043715"/>
    <n v="145"/>
    <x v="0"/>
    <x v="1"/>
  </r>
  <r>
    <n v="967986"/>
    <x v="3"/>
    <x v="7"/>
    <x v="3"/>
    <x v="2"/>
    <x v="4"/>
    <x v="59"/>
    <x v="7"/>
    <x v="13"/>
    <s v=""/>
    <x v="3"/>
    <x v="0"/>
    <x v="0"/>
    <x v="2"/>
    <x v="1"/>
    <n v="11312"/>
    <x v="0"/>
    <n v="25.696803652968036"/>
    <n v="10"/>
    <x v="7"/>
    <x v="2"/>
  </r>
  <r>
    <n v="967986"/>
    <x v="3"/>
    <x v="7"/>
    <x v="3"/>
    <x v="2"/>
    <x v="2"/>
    <x v="60"/>
    <x v="5"/>
    <x v="9"/>
    <s v="Welding Technology"/>
    <x v="2"/>
    <x v="0"/>
    <x v="0"/>
    <x v="2"/>
    <x v="1"/>
    <n v="11312"/>
    <x v="0"/>
    <n v="25.696803652968036"/>
    <n v="10"/>
    <x v="7"/>
    <x v="2"/>
  </r>
  <r>
    <n v="968156"/>
    <x v="3"/>
    <x v="0"/>
    <x v="3"/>
    <x v="0"/>
    <x v="0"/>
    <x v="49"/>
    <x v="1"/>
    <x v="1"/>
    <s v="Special Education"/>
    <x v="0"/>
    <x v="0"/>
    <x v="0"/>
    <x v="4"/>
    <x v="0"/>
    <n v="11021"/>
    <x v="0"/>
    <n v="26.49406392694064"/>
    <n v="96"/>
    <x v="1"/>
    <x v="0"/>
  </r>
  <r>
    <n v="969096"/>
    <x v="0"/>
    <x v="3"/>
    <x v="0"/>
    <x v="0"/>
    <x v="0"/>
    <x v="0"/>
    <x v="0"/>
    <x v="0"/>
    <s v="Non-Degree Seeking"/>
    <x v="0"/>
    <x v="0"/>
    <x v="0"/>
    <x v="4"/>
    <x v="1"/>
    <n v="8985"/>
    <x v="0"/>
    <n v="32.068306010928964"/>
    <n v="0"/>
    <x v="0"/>
    <x v="0"/>
  </r>
  <r>
    <n v="969302"/>
    <x v="3"/>
    <x v="2"/>
    <x v="3"/>
    <x v="0"/>
    <x v="0"/>
    <x v="61"/>
    <x v="4"/>
    <x v="6"/>
    <s v="Alaska Native Language &amp; Studies"/>
    <x v="3"/>
    <x v="0"/>
    <x v="0"/>
    <x v="1"/>
    <x v="1"/>
    <n v="11642"/>
    <x v="0"/>
    <n v="24.792694063926941"/>
    <n v="78.5"/>
    <x v="3"/>
    <x v="1"/>
  </r>
  <r>
    <n v="969466"/>
    <x v="3"/>
    <x v="6"/>
    <x v="3"/>
    <x v="2"/>
    <x v="0"/>
    <x v="16"/>
    <x v="4"/>
    <x v="6"/>
    <s v="BLA"/>
    <x v="2"/>
    <x v="0"/>
    <x v="0"/>
    <x v="4"/>
    <x v="1"/>
    <n v="3734"/>
    <x v="0"/>
    <n v="46.44474885844749"/>
    <n v="193.161"/>
    <x v="1"/>
    <x v="0"/>
  </r>
  <r>
    <n v="969592"/>
    <x v="3"/>
    <x v="0"/>
    <x v="3"/>
    <x v="0"/>
    <x v="0"/>
    <x v="7"/>
    <x v="3"/>
    <x v="4"/>
    <s v="BBA"/>
    <x v="0"/>
    <x v="1"/>
    <x v="0"/>
    <x v="0"/>
    <x v="0"/>
    <n v="12613"/>
    <x v="0"/>
    <n v="22.1351598173516"/>
    <n v="56.023000000000003"/>
    <x v="6"/>
    <x v="0"/>
  </r>
  <r>
    <n v="969601"/>
    <x v="3"/>
    <x v="0"/>
    <x v="3"/>
    <x v="0"/>
    <x v="0"/>
    <x v="36"/>
    <x v="4"/>
    <x v="10"/>
    <s v="Social Science"/>
    <x v="1"/>
    <x v="0"/>
    <x v="0"/>
    <x v="0"/>
    <x v="0"/>
    <n v="12635"/>
    <x v="0"/>
    <n v="22.074885844748859"/>
    <n v="97"/>
    <x v="1"/>
    <x v="0"/>
  </r>
  <r>
    <n v="970334"/>
    <x v="0"/>
    <x v="3"/>
    <x v="0"/>
    <x v="0"/>
    <x v="0"/>
    <x v="0"/>
    <x v="0"/>
    <x v="0"/>
    <s v="Non-Degree Seeking"/>
    <x v="0"/>
    <x v="0"/>
    <x v="0"/>
    <x v="0"/>
    <x v="1"/>
    <n v="5404"/>
    <x v="0"/>
    <n v="41.87214611872146"/>
    <n v="0"/>
    <x v="0"/>
    <x v="0"/>
  </r>
  <r>
    <n v="970491"/>
    <x v="4"/>
    <x v="3"/>
    <x v="1"/>
    <x v="0"/>
    <x v="0"/>
    <x v="8"/>
    <x v="1"/>
    <x v="1"/>
    <s v="Reading"/>
    <x v="1"/>
    <x v="1"/>
    <x v="0"/>
    <x v="2"/>
    <x v="0"/>
    <n v="8317"/>
    <x v="0"/>
    <n v="33.896803652968039"/>
    <n v="6"/>
    <x v="4"/>
    <x v="2"/>
  </r>
  <r>
    <n v="970491"/>
    <x v="4"/>
    <x v="3"/>
    <x v="1"/>
    <x v="0"/>
    <x v="0"/>
    <x v="9"/>
    <x v="1"/>
    <x v="1"/>
    <s v="Reading"/>
    <x v="1"/>
    <x v="1"/>
    <x v="0"/>
    <x v="2"/>
    <x v="0"/>
    <n v="8317"/>
    <x v="0"/>
    <n v="33.896803652968039"/>
    <n v="6"/>
    <x v="4"/>
    <x v="2"/>
  </r>
  <r>
    <n v="970503"/>
    <x v="5"/>
    <x v="3"/>
    <x v="2"/>
    <x v="0"/>
    <x v="1"/>
    <x v="2"/>
    <x v="2"/>
    <x v="2"/>
    <s v="Non-UAS"/>
    <x v="0"/>
    <x v="0"/>
    <x v="0"/>
    <x v="2"/>
    <x v="0"/>
    <n v="5061"/>
    <x v="0"/>
    <n v="42.811872146118716"/>
    <n v="0"/>
    <x v="0"/>
    <x v="2"/>
  </r>
  <r>
    <n v="971409"/>
    <x v="3"/>
    <x v="0"/>
    <x v="3"/>
    <x v="0"/>
    <x v="0"/>
    <x v="10"/>
    <x v="3"/>
    <x v="3"/>
    <s v="BBA"/>
    <x v="0"/>
    <x v="1"/>
    <x v="0"/>
    <x v="4"/>
    <x v="0"/>
    <n v="11811"/>
    <x v="0"/>
    <n v="24.330601092896174"/>
    <n v="108"/>
    <x v="1"/>
    <x v="0"/>
  </r>
  <r>
    <n v="972894"/>
    <x v="5"/>
    <x v="0"/>
    <x v="0"/>
    <x v="0"/>
    <x v="0"/>
    <x v="0"/>
    <x v="0"/>
    <x v="0"/>
    <s v="Non-Degree Seeking"/>
    <x v="0"/>
    <x v="0"/>
    <x v="0"/>
    <x v="4"/>
    <x v="1"/>
    <n v="8809"/>
    <x v="0"/>
    <n v="32.549180327868854"/>
    <n v="0"/>
    <x v="0"/>
    <x v="0"/>
  </r>
  <r>
    <n v="973671"/>
    <x v="3"/>
    <x v="0"/>
    <x v="3"/>
    <x v="0"/>
    <x v="0"/>
    <x v="62"/>
    <x v="4"/>
    <x v="11"/>
    <s v="Marine Biology"/>
    <x v="2"/>
    <x v="1"/>
    <x v="0"/>
    <x v="0"/>
    <x v="0"/>
    <n v="10141"/>
    <x v="0"/>
    <n v="28.902283105022832"/>
    <n v="145"/>
    <x v="1"/>
    <x v="0"/>
  </r>
  <r>
    <n v="974441"/>
    <x v="6"/>
    <x v="6"/>
    <x v="2"/>
    <x v="0"/>
    <x v="1"/>
    <x v="2"/>
    <x v="2"/>
    <x v="2"/>
    <s v="Non-UAS"/>
    <x v="0"/>
    <x v="0"/>
    <x v="0"/>
    <x v="4"/>
    <x v="0"/>
    <n v="8972"/>
    <x v="0"/>
    <n v="32.103825136612024"/>
    <n v="170"/>
    <x v="0"/>
    <x v="0"/>
  </r>
  <r>
    <n v="974942"/>
    <x v="6"/>
    <x v="0"/>
    <x v="2"/>
    <x v="0"/>
    <x v="1"/>
    <x v="2"/>
    <x v="2"/>
    <x v="2"/>
    <s v="Non-UAS"/>
    <x v="0"/>
    <x v="0"/>
    <x v="0"/>
    <x v="5"/>
    <x v="0"/>
    <n v="10213"/>
    <x v="0"/>
    <n v="28.705022831050229"/>
    <n v="162"/>
    <x v="0"/>
    <x v="0"/>
  </r>
  <r>
    <n v="975310"/>
    <x v="6"/>
    <x v="0"/>
    <x v="2"/>
    <x v="0"/>
    <x v="1"/>
    <x v="2"/>
    <x v="2"/>
    <x v="2"/>
    <s v="Non-UAS"/>
    <x v="0"/>
    <x v="0"/>
    <x v="0"/>
    <x v="4"/>
    <x v="1"/>
    <n v="11409"/>
    <x v="0"/>
    <n v="25.431050228310504"/>
    <n v="119"/>
    <x v="0"/>
    <x v="0"/>
  </r>
  <r>
    <n v="975569"/>
    <x v="3"/>
    <x v="9"/>
    <x v="3"/>
    <x v="0"/>
    <x v="0"/>
    <x v="7"/>
    <x v="3"/>
    <x v="4"/>
    <s v="BBA"/>
    <x v="0"/>
    <x v="1"/>
    <x v="0"/>
    <x v="12"/>
    <x v="0"/>
    <n v="5901"/>
    <x v="0"/>
    <n v="40.510928961748633"/>
    <n v="96"/>
    <x v="1"/>
    <x v="1"/>
  </r>
  <r>
    <n v="977385"/>
    <x v="0"/>
    <x v="0"/>
    <x v="0"/>
    <x v="0"/>
    <x v="0"/>
    <x v="0"/>
    <x v="0"/>
    <x v="0"/>
    <s v="Non-Degree Seeking"/>
    <x v="0"/>
    <x v="0"/>
    <x v="0"/>
    <x v="0"/>
    <x v="0"/>
    <n v="8556"/>
    <x v="0"/>
    <n v="33.242009132420094"/>
    <n v="0"/>
    <x v="0"/>
    <x v="0"/>
  </r>
  <r>
    <n v="977741"/>
    <x v="3"/>
    <x v="3"/>
    <x v="3"/>
    <x v="2"/>
    <x v="0"/>
    <x v="17"/>
    <x v="4"/>
    <x v="6"/>
    <s v="Anthropology"/>
    <x v="0"/>
    <x v="0"/>
    <x v="0"/>
    <x v="0"/>
    <x v="0"/>
    <n v="11981"/>
    <x v="0"/>
    <n v="23.866120218579233"/>
    <n v="101"/>
    <x v="1"/>
    <x v="0"/>
  </r>
  <r>
    <n v="978388"/>
    <x v="4"/>
    <x v="0"/>
    <x v="1"/>
    <x v="0"/>
    <x v="0"/>
    <x v="8"/>
    <x v="1"/>
    <x v="1"/>
    <s v="Reading"/>
    <x v="1"/>
    <x v="1"/>
    <x v="0"/>
    <x v="0"/>
    <x v="0"/>
    <n v="10011"/>
    <x v="0"/>
    <n v="29.258447488584476"/>
    <n v="24"/>
    <x v="2"/>
    <x v="0"/>
  </r>
  <r>
    <n v="978388"/>
    <x v="4"/>
    <x v="0"/>
    <x v="1"/>
    <x v="0"/>
    <x v="0"/>
    <x v="9"/>
    <x v="1"/>
    <x v="1"/>
    <s v="Reading"/>
    <x v="1"/>
    <x v="1"/>
    <x v="0"/>
    <x v="0"/>
    <x v="0"/>
    <n v="10011"/>
    <x v="0"/>
    <n v="29.258447488584476"/>
    <n v="24"/>
    <x v="2"/>
    <x v="0"/>
  </r>
  <r>
    <n v="978936"/>
    <x v="4"/>
    <x v="10"/>
    <x v="1"/>
    <x v="0"/>
    <x v="0"/>
    <x v="23"/>
    <x v="1"/>
    <x v="1"/>
    <s v="Secondary Education"/>
    <x v="3"/>
    <x v="1"/>
    <x v="1"/>
    <x v="11"/>
    <x v="0"/>
    <n v="7894"/>
    <x v="0"/>
    <n v="35.055707762557077"/>
    <n v="12"/>
    <x v="4"/>
    <x v="1"/>
  </r>
  <r>
    <n v="979566"/>
    <x v="3"/>
    <x v="0"/>
    <x v="3"/>
    <x v="0"/>
    <x v="0"/>
    <x v="3"/>
    <x v="3"/>
    <x v="3"/>
    <s v="BBA"/>
    <x v="0"/>
    <x v="1"/>
    <x v="0"/>
    <x v="0"/>
    <x v="0"/>
    <n v="6481"/>
    <x v="0"/>
    <n v="38.924200913242011"/>
    <n v="93.374000000000009"/>
    <x v="1"/>
    <x v="0"/>
  </r>
  <r>
    <n v="979566"/>
    <x v="3"/>
    <x v="0"/>
    <x v="3"/>
    <x v="0"/>
    <x v="3"/>
    <x v="46"/>
    <x v="5"/>
    <x v="7"/>
    <s v="Health Sciences"/>
    <x v="0"/>
    <x v="1"/>
    <x v="0"/>
    <x v="0"/>
    <x v="0"/>
    <n v="6481"/>
    <x v="0"/>
    <n v="38.924200913242011"/>
    <n v="93.374000000000009"/>
    <x v="1"/>
    <x v="0"/>
  </r>
  <r>
    <n v="979938"/>
    <x v="7"/>
    <x v="8"/>
    <x v="2"/>
    <x v="0"/>
    <x v="1"/>
    <x v="2"/>
    <x v="2"/>
    <x v="2"/>
    <s v="Non-UAS"/>
    <x v="0"/>
    <x v="0"/>
    <x v="0"/>
    <x v="6"/>
    <x v="0"/>
    <n v="11752"/>
    <x v="0"/>
    <n v="24.491803278688526"/>
    <n v="41"/>
    <x v="0"/>
    <x v="0"/>
  </r>
  <r>
    <n v="980102"/>
    <x v="6"/>
    <x v="6"/>
    <x v="2"/>
    <x v="0"/>
    <x v="1"/>
    <x v="2"/>
    <x v="2"/>
    <x v="2"/>
    <s v="Non-UAS"/>
    <x v="0"/>
    <x v="0"/>
    <x v="0"/>
    <x v="0"/>
    <x v="0"/>
    <n v="11585"/>
    <x v="0"/>
    <n v="24.948858447488586"/>
    <n v="78"/>
    <x v="0"/>
    <x v="0"/>
  </r>
  <r>
    <n v="980307"/>
    <x v="5"/>
    <x v="1"/>
    <x v="2"/>
    <x v="0"/>
    <x v="1"/>
    <x v="2"/>
    <x v="2"/>
    <x v="2"/>
    <s v="Non-UAS"/>
    <x v="0"/>
    <x v="0"/>
    <x v="0"/>
    <x v="0"/>
    <x v="0"/>
    <n v="1287"/>
    <x v="0"/>
    <n v="53.143378995433785"/>
    <n v="0"/>
    <x v="0"/>
    <x v="0"/>
  </r>
  <r>
    <n v="980468"/>
    <x v="4"/>
    <x v="10"/>
    <x v="1"/>
    <x v="0"/>
    <x v="0"/>
    <x v="23"/>
    <x v="1"/>
    <x v="1"/>
    <s v="Secondary Education"/>
    <x v="3"/>
    <x v="1"/>
    <x v="1"/>
    <x v="11"/>
    <x v="1"/>
    <n v="11665"/>
    <x v="0"/>
    <n v="24.729680365296804"/>
    <n v="12"/>
    <x v="4"/>
    <x v="1"/>
  </r>
  <r>
    <n v="981136"/>
    <x v="3"/>
    <x v="0"/>
    <x v="3"/>
    <x v="2"/>
    <x v="0"/>
    <x v="46"/>
    <x v="5"/>
    <x v="7"/>
    <s v="Health Sciences"/>
    <x v="2"/>
    <x v="1"/>
    <x v="0"/>
    <x v="0"/>
    <x v="0"/>
    <n v="8463"/>
    <x v="0"/>
    <n v="33.496803652968033"/>
    <n v="47"/>
    <x v="6"/>
    <x v="0"/>
  </r>
  <r>
    <n v="982256"/>
    <x v="3"/>
    <x v="7"/>
    <x v="3"/>
    <x v="0"/>
    <x v="0"/>
    <x v="6"/>
    <x v="1"/>
    <x v="1"/>
    <s v="UG Elementary Education"/>
    <x v="0"/>
    <x v="1"/>
    <x v="0"/>
    <x v="4"/>
    <x v="0"/>
    <n v="11693"/>
    <x v="0"/>
    <n v="24.653005464480874"/>
    <n v="137"/>
    <x v="1"/>
    <x v="0"/>
  </r>
  <r>
    <n v="983150"/>
    <x v="6"/>
    <x v="1"/>
    <x v="2"/>
    <x v="0"/>
    <x v="1"/>
    <x v="2"/>
    <x v="2"/>
    <x v="2"/>
    <s v="Non-UAS"/>
    <x v="0"/>
    <x v="0"/>
    <x v="0"/>
    <x v="4"/>
    <x v="0"/>
    <n v="11681"/>
    <x v="0"/>
    <n v="24.68584474885845"/>
    <n v="127"/>
    <x v="0"/>
    <x v="0"/>
  </r>
  <r>
    <n v="983198"/>
    <x v="5"/>
    <x v="2"/>
    <x v="2"/>
    <x v="0"/>
    <x v="1"/>
    <x v="2"/>
    <x v="2"/>
    <x v="2"/>
    <s v="Non-UAS"/>
    <x v="0"/>
    <x v="0"/>
    <x v="0"/>
    <x v="4"/>
    <x v="0"/>
    <n v="2085"/>
    <x v="0"/>
    <n v="50.959817351598169"/>
    <n v="0"/>
    <x v="0"/>
    <x v="0"/>
  </r>
  <r>
    <n v="983674"/>
    <x v="1"/>
    <x v="0"/>
    <x v="2"/>
    <x v="0"/>
    <x v="1"/>
    <x v="2"/>
    <x v="2"/>
    <x v="2"/>
    <s v="Non-UAS"/>
    <x v="0"/>
    <x v="0"/>
    <x v="0"/>
    <x v="8"/>
    <x v="0"/>
    <n v="11863"/>
    <x v="0"/>
    <n v="24.188524590163937"/>
    <n v="0"/>
    <x v="0"/>
    <x v="1"/>
  </r>
  <r>
    <n v="983865"/>
    <x v="0"/>
    <x v="1"/>
    <x v="0"/>
    <x v="0"/>
    <x v="0"/>
    <x v="0"/>
    <x v="0"/>
    <x v="0"/>
    <s v="Non-Degree Seeking"/>
    <x v="0"/>
    <x v="0"/>
    <x v="0"/>
    <x v="0"/>
    <x v="1"/>
    <n v="8411"/>
    <x v="0"/>
    <n v="33.639269406392692"/>
    <n v="0"/>
    <x v="0"/>
    <x v="0"/>
  </r>
  <r>
    <n v="984004"/>
    <x v="4"/>
    <x v="10"/>
    <x v="1"/>
    <x v="0"/>
    <x v="0"/>
    <x v="23"/>
    <x v="1"/>
    <x v="1"/>
    <s v="Secondary Education"/>
    <x v="3"/>
    <x v="1"/>
    <x v="1"/>
    <x v="0"/>
    <x v="1"/>
    <n v="11800"/>
    <x v="0"/>
    <n v="24.360655737704917"/>
    <n v="15"/>
    <x v="2"/>
    <x v="0"/>
  </r>
  <r>
    <n v="984066"/>
    <x v="4"/>
    <x v="0"/>
    <x v="1"/>
    <x v="0"/>
    <x v="0"/>
    <x v="5"/>
    <x v="1"/>
    <x v="1"/>
    <s v="UG Elementary Education"/>
    <x v="2"/>
    <x v="1"/>
    <x v="0"/>
    <x v="0"/>
    <x v="0"/>
    <n v="5352"/>
    <x v="0"/>
    <n v="42.014611872146119"/>
    <n v="33"/>
    <x v="2"/>
    <x v="0"/>
  </r>
  <r>
    <n v="984813"/>
    <x v="3"/>
    <x v="6"/>
    <x v="3"/>
    <x v="0"/>
    <x v="0"/>
    <x v="38"/>
    <x v="3"/>
    <x v="3"/>
    <s v="Business Administration"/>
    <x v="0"/>
    <x v="1"/>
    <x v="0"/>
    <x v="11"/>
    <x v="0"/>
    <n v="10507"/>
    <x v="0"/>
    <n v="27.901639344262296"/>
    <n v="50"/>
    <x v="6"/>
    <x v="1"/>
  </r>
  <r>
    <n v="986497"/>
    <x v="3"/>
    <x v="0"/>
    <x v="3"/>
    <x v="0"/>
    <x v="0"/>
    <x v="3"/>
    <x v="3"/>
    <x v="3"/>
    <s v="BBA"/>
    <x v="0"/>
    <x v="1"/>
    <x v="0"/>
    <x v="4"/>
    <x v="1"/>
    <n v="11085"/>
    <x v="0"/>
    <n v="26.318721461187216"/>
    <n v="71"/>
    <x v="3"/>
    <x v="0"/>
  </r>
  <r>
    <n v="987578"/>
    <x v="3"/>
    <x v="0"/>
    <x v="3"/>
    <x v="0"/>
    <x v="0"/>
    <x v="6"/>
    <x v="1"/>
    <x v="1"/>
    <s v="UG Elementary Education"/>
    <x v="0"/>
    <x v="1"/>
    <x v="0"/>
    <x v="0"/>
    <x v="1"/>
    <n v="11731"/>
    <x v="0"/>
    <n v="24.549180327868854"/>
    <n v="57"/>
    <x v="6"/>
    <x v="0"/>
  </r>
  <r>
    <n v="988499"/>
    <x v="2"/>
    <x v="0"/>
    <x v="2"/>
    <x v="0"/>
    <x v="1"/>
    <x v="2"/>
    <x v="2"/>
    <x v="2"/>
    <s v="Non-UAS"/>
    <x v="0"/>
    <x v="0"/>
    <x v="0"/>
    <x v="0"/>
    <x v="1"/>
    <n v="12880"/>
    <x v="0"/>
    <n v="21.403652968036528"/>
    <n v="0"/>
    <x v="0"/>
    <x v="0"/>
  </r>
  <r>
    <n v="988655"/>
    <x v="3"/>
    <x v="9"/>
    <x v="3"/>
    <x v="0"/>
    <x v="0"/>
    <x v="63"/>
    <x v="4"/>
    <x v="11"/>
    <s v="Biology"/>
    <x v="2"/>
    <x v="1"/>
    <x v="0"/>
    <x v="0"/>
    <x v="1"/>
    <n v="10765"/>
    <x v="0"/>
    <n v="27.19543378995434"/>
    <n v="161"/>
    <x v="1"/>
    <x v="0"/>
  </r>
  <r>
    <n v="988800"/>
    <x v="0"/>
    <x v="0"/>
    <x v="0"/>
    <x v="0"/>
    <x v="0"/>
    <x v="0"/>
    <x v="0"/>
    <x v="0"/>
    <s v="Non-Degree Seeking"/>
    <x v="0"/>
    <x v="0"/>
    <x v="0"/>
    <x v="4"/>
    <x v="1"/>
    <n v="9777"/>
    <x v="0"/>
    <n v="29.899543378995435"/>
    <n v="0"/>
    <x v="0"/>
    <x v="0"/>
  </r>
  <r>
    <n v="989071"/>
    <x v="4"/>
    <x v="1"/>
    <x v="1"/>
    <x v="0"/>
    <x v="0"/>
    <x v="12"/>
    <x v="1"/>
    <x v="1"/>
    <s v="GR Elementary Education"/>
    <x v="1"/>
    <x v="1"/>
    <x v="0"/>
    <x v="0"/>
    <x v="0"/>
    <n v="8481"/>
    <x v="0"/>
    <n v="33.447488584474883"/>
    <n v="38"/>
    <x v="2"/>
    <x v="0"/>
  </r>
  <r>
    <n v="989216"/>
    <x v="4"/>
    <x v="10"/>
    <x v="1"/>
    <x v="0"/>
    <x v="0"/>
    <x v="23"/>
    <x v="1"/>
    <x v="1"/>
    <s v="Secondary Education"/>
    <x v="3"/>
    <x v="1"/>
    <x v="1"/>
    <x v="0"/>
    <x v="1"/>
    <n v="11100"/>
    <x v="0"/>
    <n v="26.277625570776255"/>
    <n v="12"/>
    <x v="4"/>
    <x v="0"/>
  </r>
  <r>
    <n v="989489"/>
    <x v="3"/>
    <x v="3"/>
    <x v="3"/>
    <x v="0"/>
    <x v="0"/>
    <x v="32"/>
    <x v="4"/>
    <x v="10"/>
    <s v="Social Science"/>
    <x v="1"/>
    <x v="0"/>
    <x v="0"/>
    <x v="4"/>
    <x v="0"/>
    <n v="5776"/>
    <x v="0"/>
    <n v="40.852968036529681"/>
    <n v="46"/>
    <x v="6"/>
    <x v="0"/>
  </r>
  <r>
    <n v="989688"/>
    <x v="3"/>
    <x v="0"/>
    <x v="3"/>
    <x v="0"/>
    <x v="0"/>
    <x v="7"/>
    <x v="3"/>
    <x v="4"/>
    <s v="BBA"/>
    <x v="0"/>
    <x v="1"/>
    <x v="0"/>
    <x v="0"/>
    <x v="0"/>
    <n v="9765"/>
    <x v="0"/>
    <n v="29.932420091324204"/>
    <n v="91"/>
    <x v="1"/>
    <x v="0"/>
  </r>
  <r>
    <n v="989974"/>
    <x v="3"/>
    <x v="5"/>
    <x v="3"/>
    <x v="0"/>
    <x v="2"/>
    <x v="31"/>
    <x v="5"/>
    <x v="7"/>
    <s v="Health Sciences"/>
    <x v="1"/>
    <x v="1"/>
    <x v="0"/>
    <x v="0"/>
    <x v="0"/>
    <n v="11657"/>
    <x v="0"/>
    <n v="24.751598173515983"/>
    <n v="90"/>
    <x v="1"/>
    <x v="0"/>
  </r>
  <r>
    <n v="990154"/>
    <x v="0"/>
    <x v="1"/>
    <x v="0"/>
    <x v="0"/>
    <x v="0"/>
    <x v="0"/>
    <x v="0"/>
    <x v="0"/>
    <s v="Non-Degree Seeking"/>
    <x v="0"/>
    <x v="0"/>
    <x v="0"/>
    <x v="2"/>
    <x v="0"/>
    <n v="8962"/>
    <x v="0"/>
    <n v="32.131147540983605"/>
    <n v="0"/>
    <x v="0"/>
    <x v="2"/>
  </r>
  <r>
    <n v="990384"/>
    <x v="0"/>
    <x v="1"/>
    <x v="0"/>
    <x v="0"/>
    <x v="0"/>
    <x v="0"/>
    <x v="0"/>
    <x v="0"/>
    <s v="Non-Degree Seeking"/>
    <x v="0"/>
    <x v="0"/>
    <x v="0"/>
    <x v="2"/>
    <x v="0"/>
    <n v="8408"/>
    <x v="0"/>
    <n v="33.647488584474885"/>
    <n v="0"/>
    <x v="0"/>
    <x v="2"/>
  </r>
  <r>
    <n v="990588"/>
    <x v="3"/>
    <x v="3"/>
    <x v="3"/>
    <x v="0"/>
    <x v="2"/>
    <x v="64"/>
    <x v="5"/>
    <x v="7"/>
    <s v="Health Sciences"/>
    <x v="0"/>
    <x v="1"/>
    <x v="0"/>
    <x v="0"/>
    <x v="0"/>
    <n v="11032"/>
    <x v="0"/>
    <n v="26.463926940639272"/>
    <n v="173"/>
    <x v="1"/>
    <x v="0"/>
  </r>
  <r>
    <n v="990707"/>
    <x v="3"/>
    <x v="8"/>
    <x v="3"/>
    <x v="0"/>
    <x v="0"/>
    <x v="13"/>
    <x v="4"/>
    <x v="6"/>
    <s v="AA"/>
    <x v="0"/>
    <x v="0"/>
    <x v="0"/>
    <x v="4"/>
    <x v="0"/>
    <n v="11905"/>
    <x v="0"/>
    <n v="24.07377049180328"/>
    <n v="9"/>
    <x v="5"/>
    <x v="0"/>
  </r>
  <r>
    <n v="991048"/>
    <x v="3"/>
    <x v="3"/>
    <x v="3"/>
    <x v="0"/>
    <x v="0"/>
    <x v="32"/>
    <x v="4"/>
    <x v="10"/>
    <s v="Social Science"/>
    <x v="1"/>
    <x v="0"/>
    <x v="0"/>
    <x v="2"/>
    <x v="1"/>
    <n v="11927"/>
    <x v="0"/>
    <n v="24.013661202185794"/>
    <n v="81"/>
    <x v="3"/>
    <x v="2"/>
  </r>
  <r>
    <n v="992733"/>
    <x v="4"/>
    <x v="0"/>
    <x v="1"/>
    <x v="0"/>
    <x v="0"/>
    <x v="25"/>
    <x v="1"/>
    <x v="1"/>
    <s v="Special Education"/>
    <x v="3"/>
    <x v="1"/>
    <x v="0"/>
    <x v="0"/>
    <x v="1"/>
    <n v="12155"/>
    <x v="0"/>
    <n v="23.389954337899546"/>
    <n v="21"/>
    <x v="2"/>
    <x v="0"/>
  </r>
  <r>
    <n v="993098"/>
    <x v="0"/>
    <x v="1"/>
    <x v="0"/>
    <x v="0"/>
    <x v="0"/>
    <x v="0"/>
    <x v="0"/>
    <x v="0"/>
    <s v="Non-Degree Seeking"/>
    <x v="0"/>
    <x v="0"/>
    <x v="0"/>
    <x v="0"/>
    <x v="0"/>
    <n v="8899"/>
    <x v="0"/>
    <n v="32.303278688524593"/>
    <n v="0"/>
    <x v="0"/>
    <x v="0"/>
  </r>
  <r>
    <n v="993352"/>
    <x v="0"/>
    <x v="1"/>
    <x v="0"/>
    <x v="0"/>
    <x v="0"/>
    <x v="0"/>
    <x v="0"/>
    <x v="0"/>
    <s v="Non-Degree Seeking"/>
    <x v="0"/>
    <x v="0"/>
    <x v="0"/>
    <x v="0"/>
    <x v="0"/>
    <n v="7757"/>
    <x v="0"/>
    <n v="35.431050228310504"/>
    <n v="0"/>
    <x v="0"/>
    <x v="0"/>
  </r>
  <r>
    <n v="993366"/>
    <x v="0"/>
    <x v="1"/>
    <x v="0"/>
    <x v="0"/>
    <x v="0"/>
    <x v="0"/>
    <x v="0"/>
    <x v="0"/>
    <s v="Non-Degree Seeking"/>
    <x v="0"/>
    <x v="0"/>
    <x v="0"/>
    <x v="11"/>
    <x v="0"/>
    <n v="793"/>
    <x v="0"/>
    <n v="54.496803652968033"/>
    <n v="0"/>
    <x v="0"/>
    <x v="1"/>
  </r>
  <r>
    <n v="993468"/>
    <x v="3"/>
    <x v="10"/>
    <x v="3"/>
    <x v="0"/>
    <x v="0"/>
    <x v="17"/>
    <x v="4"/>
    <x v="6"/>
    <s v="Anthropology"/>
    <x v="0"/>
    <x v="0"/>
    <x v="1"/>
    <x v="0"/>
    <x v="0"/>
    <n v="11904"/>
    <x v="0"/>
    <n v="24.076502732240435"/>
    <n v="87"/>
    <x v="3"/>
    <x v="0"/>
  </r>
  <r>
    <n v="994067"/>
    <x v="3"/>
    <x v="16"/>
    <x v="3"/>
    <x v="0"/>
    <x v="0"/>
    <x v="3"/>
    <x v="3"/>
    <x v="3"/>
    <s v="BBA"/>
    <x v="0"/>
    <x v="1"/>
    <x v="1"/>
    <x v="2"/>
    <x v="0"/>
    <n v="12344"/>
    <x v="0"/>
    <n v="22.872146118721464"/>
    <n v="96"/>
    <x v="1"/>
    <x v="2"/>
  </r>
  <r>
    <n v="994077"/>
    <x v="4"/>
    <x v="10"/>
    <x v="1"/>
    <x v="7"/>
    <x v="0"/>
    <x v="23"/>
    <x v="1"/>
    <x v="1"/>
    <s v="Secondary Education"/>
    <x v="3"/>
    <x v="1"/>
    <x v="1"/>
    <x v="0"/>
    <x v="0"/>
    <n v="11912"/>
    <x v="0"/>
    <n v="24.05464480874317"/>
    <n v="36"/>
    <x v="2"/>
    <x v="0"/>
  </r>
  <r>
    <n v="994292"/>
    <x v="3"/>
    <x v="0"/>
    <x v="3"/>
    <x v="0"/>
    <x v="0"/>
    <x v="17"/>
    <x v="4"/>
    <x v="6"/>
    <s v="History"/>
    <x v="0"/>
    <x v="0"/>
    <x v="0"/>
    <x v="0"/>
    <x v="1"/>
    <n v="1480"/>
    <x v="0"/>
    <n v="52.614754098360656"/>
    <n v="119"/>
    <x v="1"/>
    <x v="0"/>
  </r>
  <r>
    <n v="994323"/>
    <x v="0"/>
    <x v="1"/>
    <x v="0"/>
    <x v="2"/>
    <x v="0"/>
    <x v="0"/>
    <x v="0"/>
    <x v="0"/>
    <s v="Non-Degree Seeking"/>
    <x v="0"/>
    <x v="0"/>
    <x v="0"/>
    <x v="4"/>
    <x v="1"/>
    <n v="2097"/>
    <x v="0"/>
    <n v="50.926940639269404"/>
    <n v="0"/>
    <x v="0"/>
    <x v="0"/>
  </r>
  <r>
    <n v="994701"/>
    <x v="4"/>
    <x v="3"/>
    <x v="1"/>
    <x v="0"/>
    <x v="0"/>
    <x v="27"/>
    <x v="1"/>
    <x v="1"/>
    <s v="Special Education"/>
    <x v="0"/>
    <x v="1"/>
    <x v="0"/>
    <x v="4"/>
    <x v="0"/>
    <n v="3497"/>
    <x v="0"/>
    <n v="47.094063926940635"/>
    <n v="18"/>
    <x v="2"/>
    <x v="0"/>
  </r>
  <r>
    <n v="994701"/>
    <x v="4"/>
    <x v="3"/>
    <x v="1"/>
    <x v="0"/>
    <x v="0"/>
    <x v="28"/>
    <x v="1"/>
    <x v="1"/>
    <s v="Special Education"/>
    <x v="0"/>
    <x v="1"/>
    <x v="0"/>
    <x v="4"/>
    <x v="0"/>
    <n v="3497"/>
    <x v="0"/>
    <n v="47.094063926940635"/>
    <n v="18"/>
    <x v="2"/>
    <x v="0"/>
  </r>
  <r>
    <n v="995588"/>
    <x v="3"/>
    <x v="0"/>
    <x v="3"/>
    <x v="0"/>
    <x v="2"/>
    <x v="42"/>
    <x v="5"/>
    <x v="9"/>
    <s v="Fisheries Technology"/>
    <x v="1"/>
    <x v="1"/>
    <x v="0"/>
    <x v="0"/>
    <x v="0"/>
    <n v="11220"/>
    <x v="0"/>
    <n v="25.948858447488586"/>
    <n v="4"/>
    <x v="5"/>
    <x v="0"/>
  </r>
  <r>
    <n v="995588"/>
    <x v="3"/>
    <x v="0"/>
    <x v="3"/>
    <x v="0"/>
    <x v="2"/>
    <x v="58"/>
    <x v="5"/>
    <x v="9"/>
    <s v="Fisheries Technology"/>
    <x v="1"/>
    <x v="1"/>
    <x v="0"/>
    <x v="0"/>
    <x v="0"/>
    <n v="11220"/>
    <x v="0"/>
    <n v="25.948858447488586"/>
    <n v="4"/>
    <x v="5"/>
    <x v="0"/>
  </r>
  <r>
    <n v="995613"/>
    <x v="8"/>
    <x v="3"/>
    <x v="2"/>
    <x v="0"/>
    <x v="1"/>
    <x v="2"/>
    <x v="2"/>
    <x v="2"/>
    <s v="Non-UAS"/>
    <x v="0"/>
    <x v="0"/>
    <x v="0"/>
    <x v="4"/>
    <x v="1"/>
    <n v="4736"/>
    <x v="0"/>
    <n v="43.702185792349724"/>
    <n v="55"/>
    <x v="0"/>
    <x v="0"/>
  </r>
  <r>
    <n v="996000"/>
    <x v="3"/>
    <x v="0"/>
    <x v="3"/>
    <x v="0"/>
    <x v="0"/>
    <x v="38"/>
    <x v="3"/>
    <x v="3"/>
    <s v="Business Administration"/>
    <x v="0"/>
    <x v="1"/>
    <x v="0"/>
    <x v="4"/>
    <x v="0"/>
    <n v="11635"/>
    <x v="0"/>
    <n v="24.811872146118723"/>
    <n v="74"/>
    <x v="3"/>
    <x v="0"/>
  </r>
  <r>
    <n v="996576"/>
    <x v="6"/>
    <x v="6"/>
    <x v="2"/>
    <x v="0"/>
    <x v="1"/>
    <x v="2"/>
    <x v="2"/>
    <x v="2"/>
    <s v="Non-UAS"/>
    <x v="0"/>
    <x v="0"/>
    <x v="0"/>
    <x v="4"/>
    <x v="0"/>
    <n v="12765"/>
    <x v="0"/>
    <n v="21.718721461187215"/>
    <n v="80"/>
    <x v="0"/>
    <x v="0"/>
  </r>
  <r>
    <n v="997189"/>
    <x v="5"/>
    <x v="0"/>
    <x v="2"/>
    <x v="0"/>
    <x v="1"/>
    <x v="2"/>
    <x v="2"/>
    <x v="2"/>
    <s v="Non-UAS"/>
    <x v="0"/>
    <x v="0"/>
    <x v="0"/>
    <x v="0"/>
    <x v="0"/>
    <n v="12577"/>
    <x v="0"/>
    <n v="22.233789954337901"/>
    <n v="0"/>
    <x v="0"/>
    <x v="0"/>
  </r>
  <r>
    <n v="997344"/>
    <x v="6"/>
    <x v="0"/>
    <x v="2"/>
    <x v="7"/>
    <x v="1"/>
    <x v="2"/>
    <x v="2"/>
    <x v="2"/>
    <s v="Non-UAS"/>
    <x v="0"/>
    <x v="0"/>
    <x v="0"/>
    <x v="18"/>
    <x v="0"/>
    <n v="10180"/>
    <x v="0"/>
    <n v="28.795433789954338"/>
    <n v="152"/>
    <x v="0"/>
    <x v="3"/>
  </r>
  <r>
    <n v="997885"/>
    <x v="6"/>
    <x v="7"/>
    <x v="2"/>
    <x v="0"/>
    <x v="1"/>
    <x v="2"/>
    <x v="2"/>
    <x v="2"/>
    <s v="Non-UAS"/>
    <x v="0"/>
    <x v="0"/>
    <x v="0"/>
    <x v="5"/>
    <x v="0"/>
    <n v="11950"/>
    <x v="0"/>
    <n v="23.950819672131146"/>
    <n v="50"/>
    <x v="0"/>
    <x v="0"/>
  </r>
  <r>
    <n v="998974"/>
    <x v="8"/>
    <x v="3"/>
    <x v="2"/>
    <x v="0"/>
    <x v="1"/>
    <x v="2"/>
    <x v="2"/>
    <x v="2"/>
    <s v="Non-UAS"/>
    <x v="0"/>
    <x v="0"/>
    <x v="0"/>
    <x v="0"/>
    <x v="0"/>
    <n v="-982"/>
    <x v="0"/>
    <n v="59.357077625570774"/>
    <n v="0"/>
    <x v="0"/>
    <x v="0"/>
  </r>
  <r>
    <n v="999538"/>
    <x v="3"/>
    <x v="0"/>
    <x v="3"/>
    <x v="0"/>
    <x v="2"/>
    <x v="14"/>
    <x v="5"/>
    <x v="7"/>
    <s v="Health Sciences"/>
    <x v="0"/>
    <x v="1"/>
    <x v="0"/>
    <x v="0"/>
    <x v="0"/>
    <n v="12102"/>
    <x v="0"/>
    <n v="23.535159817351598"/>
    <n v="70"/>
    <x v="3"/>
    <x v="0"/>
  </r>
  <r>
    <n v="1001557"/>
    <x v="0"/>
    <x v="1"/>
    <x v="0"/>
    <x v="0"/>
    <x v="0"/>
    <x v="0"/>
    <x v="0"/>
    <x v="0"/>
    <s v="Non-Degree Seeking"/>
    <x v="0"/>
    <x v="0"/>
    <x v="0"/>
    <x v="4"/>
    <x v="0"/>
    <n v="1951"/>
    <x v="0"/>
    <n v="51.326940639269402"/>
    <n v="0"/>
    <x v="0"/>
    <x v="0"/>
  </r>
  <r>
    <n v="1002304"/>
    <x v="3"/>
    <x v="8"/>
    <x v="3"/>
    <x v="0"/>
    <x v="0"/>
    <x v="6"/>
    <x v="1"/>
    <x v="1"/>
    <s v="UG Elementary Education"/>
    <x v="0"/>
    <x v="1"/>
    <x v="0"/>
    <x v="4"/>
    <x v="0"/>
    <n v="11278"/>
    <x v="0"/>
    <n v="25.789954337899545"/>
    <n v="96"/>
    <x v="1"/>
    <x v="0"/>
  </r>
  <r>
    <n v="1003107"/>
    <x v="6"/>
    <x v="6"/>
    <x v="2"/>
    <x v="0"/>
    <x v="1"/>
    <x v="2"/>
    <x v="2"/>
    <x v="2"/>
    <s v="Non-UAS"/>
    <x v="0"/>
    <x v="0"/>
    <x v="0"/>
    <x v="4"/>
    <x v="0"/>
    <n v="11501"/>
    <x v="0"/>
    <n v="25.178995433789954"/>
    <n v="95"/>
    <x v="0"/>
    <x v="0"/>
  </r>
  <r>
    <n v="1003145"/>
    <x v="3"/>
    <x v="7"/>
    <x v="3"/>
    <x v="0"/>
    <x v="0"/>
    <x v="6"/>
    <x v="1"/>
    <x v="1"/>
    <s v="UG Elementary Education"/>
    <x v="0"/>
    <x v="1"/>
    <x v="0"/>
    <x v="4"/>
    <x v="0"/>
    <n v="7567"/>
    <x v="0"/>
    <n v="35.950819672131146"/>
    <n v="20"/>
    <x v="5"/>
    <x v="0"/>
  </r>
  <r>
    <n v="1003880"/>
    <x v="6"/>
    <x v="0"/>
    <x v="2"/>
    <x v="0"/>
    <x v="1"/>
    <x v="2"/>
    <x v="2"/>
    <x v="2"/>
    <s v="Non-UAS"/>
    <x v="0"/>
    <x v="0"/>
    <x v="0"/>
    <x v="4"/>
    <x v="1"/>
    <n v="2814"/>
    <x v="0"/>
    <n v="48.962557077625569"/>
    <n v="72"/>
    <x v="0"/>
    <x v="0"/>
  </r>
  <r>
    <n v="1004211"/>
    <x v="3"/>
    <x v="0"/>
    <x v="3"/>
    <x v="0"/>
    <x v="0"/>
    <x v="38"/>
    <x v="3"/>
    <x v="3"/>
    <s v="Business Administration"/>
    <x v="0"/>
    <x v="1"/>
    <x v="0"/>
    <x v="4"/>
    <x v="0"/>
    <n v="9794"/>
    <x v="0"/>
    <n v="29.852968036529681"/>
    <n v="34.340000000000003"/>
    <x v="6"/>
    <x v="0"/>
  </r>
  <r>
    <n v="1004723"/>
    <x v="6"/>
    <x v="6"/>
    <x v="2"/>
    <x v="0"/>
    <x v="1"/>
    <x v="2"/>
    <x v="2"/>
    <x v="2"/>
    <s v="Non-UAS"/>
    <x v="0"/>
    <x v="0"/>
    <x v="0"/>
    <x v="4"/>
    <x v="0"/>
    <n v="12016"/>
    <x v="0"/>
    <n v="23.770491803278688"/>
    <n v="119"/>
    <x v="0"/>
    <x v="0"/>
  </r>
  <r>
    <n v="1005276"/>
    <x v="3"/>
    <x v="8"/>
    <x v="3"/>
    <x v="0"/>
    <x v="0"/>
    <x v="6"/>
    <x v="1"/>
    <x v="1"/>
    <s v="UG Elementary Education"/>
    <x v="0"/>
    <x v="1"/>
    <x v="0"/>
    <x v="4"/>
    <x v="0"/>
    <n v="6209"/>
    <x v="0"/>
    <n v="39.669398907103826"/>
    <n v="111"/>
    <x v="1"/>
    <x v="0"/>
  </r>
  <r>
    <n v="1005664"/>
    <x v="3"/>
    <x v="3"/>
    <x v="3"/>
    <x v="0"/>
    <x v="0"/>
    <x v="49"/>
    <x v="1"/>
    <x v="1"/>
    <s v="Special Education"/>
    <x v="0"/>
    <x v="0"/>
    <x v="0"/>
    <x v="4"/>
    <x v="0"/>
    <n v="11857"/>
    <x v="0"/>
    <n v="24.204918032786885"/>
    <n v="94"/>
    <x v="1"/>
    <x v="0"/>
  </r>
  <r>
    <n v="1007069"/>
    <x v="5"/>
    <x v="1"/>
    <x v="2"/>
    <x v="0"/>
    <x v="1"/>
    <x v="2"/>
    <x v="2"/>
    <x v="2"/>
    <s v="Non-UAS"/>
    <x v="0"/>
    <x v="0"/>
    <x v="0"/>
    <x v="0"/>
    <x v="0"/>
    <n v="10480"/>
    <x v="0"/>
    <n v="27.975409836065573"/>
    <n v="0"/>
    <x v="0"/>
    <x v="0"/>
  </r>
  <r>
    <n v="1007106"/>
    <x v="4"/>
    <x v="3"/>
    <x v="1"/>
    <x v="0"/>
    <x v="0"/>
    <x v="11"/>
    <x v="3"/>
    <x v="5"/>
    <s v="MPA"/>
    <x v="0"/>
    <x v="1"/>
    <x v="0"/>
    <x v="4"/>
    <x v="0"/>
    <n v="2802"/>
    <x v="0"/>
    <n v="48.995433789954333"/>
    <n v="12"/>
    <x v="2"/>
    <x v="0"/>
  </r>
  <r>
    <n v="1007224"/>
    <x v="6"/>
    <x v="0"/>
    <x v="2"/>
    <x v="0"/>
    <x v="1"/>
    <x v="2"/>
    <x v="2"/>
    <x v="2"/>
    <s v="Non-UAS"/>
    <x v="0"/>
    <x v="0"/>
    <x v="0"/>
    <x v="4"/>
    <x v="1"/>
    <n v="11604"/>
    <x v="0"/>
    <n v="24.896803652968039"/>
    <n v="94"/>
    <x v="0"/>
    <x v="0"/>
  </r>
  <r>
    <n v="1007427"/>
    <x v="4"/>
    <x v="10"/>
    <x v="1"/>
    <x v="0"/>
    <x v="0"/>
    <x v="20"/>
    <x v="1"/>
    <x v="1"/>
    <s v="Mathematics"/>
    <x v="1"/>
    <x v="1"/>
    <x v="1"/>
    <x v="0"/>
    <x v="1"/>
    <n v="5028"/>
    <x v="0"/>
    <n v="42.902283105022832"/>
    <n v="21"/>
    <x v="4"/>
    <x v="0"/>
  </r>
  <r>
    <n v="1007427"/>
    <x v="4"/>
    <x v="10"/>
    <x v="1"/>
    <x v="0"/>
    <x v="0"/>
    <x v="24"/>
    <x v="1"/>
    <x v="1"/>
    <s v="Education Leadership"/>
    <x v="1"/>
    <x v="1"/>
    <x v="1"/>
    <x v="0"/>
    <x v="1"/>
    <n v="5028"/>
    <x v="0"/>
    <n v="42.902283105022832"/>
    <n v="21"/>
    <x v="4"/>
    <x v="0"/>
  </r>
  <r>
    <n v="1008154"/>
    <x v="6"/>
    <x v="6"/>
    <x v="2"/>
    <x v="0"/>
    <x v="1"/>
    <x v="2"/>
    <x v="2"/>
    <x v="2"/>
    <s v="Non-UAS"/>
    <x v="0"/>
    <x v="0"/>
    <x v="0"/>
    <x v="4"/>
    <x v="1"/>
    <n v="12487"/>
    <x v="0"/>
    <n v="22.480365296803654"/>
    <n v="48"/>
    <x v="0"/>
    <x v="0"/>
  </r>
  <r>
    <n v="1008406"/>
    <x v="3"/>
    <x v="3"/>
    <x v="3"/>
    <x v="0"/>
    <x v="0"/>
    <x v="7"/>
    <x v="3"/>
    <x v="4"/>
    <s v="BBA"/>
    <x v="0"/>
    <x v="1"/>
    <x v="0"/>
    <x v="4"/>
    <x v="0"/>
    <n v="10993"/>
    <x v="0"/>
    <n v="26.570776255707763"/>
    <n v="126"/>
    <x v="1"/>
    <x v="0"/>
  </r>
  <r>
    <n v="1008406"/>
    <x v="3"/>
    <x v="3"/>
    <x v="3"/>
    <x v="0"/>
    <x v="0"/>
    <x v="3"/>
    <x v="3"/>
    <x v="3"/>
    <s v="BBA"/>
    <x v="0"/>
    <x v="1"/>
    <x v="0"/>
    <x v="4"/>
    <x v="0"/>
    <n v="10993"/>
    <x v="0"/>
    <n v="26.570776255707763"/>
    <n v="126"/>
    <x v="1"/>
    <x v="0"/>
  </r>
  <r>
    <n v="1008993"/>
    <x v="3"/>
    <x v="0"/>
    <x v="3"/>
    <x v="5"/>
    <x v="0"/>
    <x v="7"/>
    <x v="3"/>
    <x v="4"/>
    <s v="BBA"/>
    <x v="0"/>
    <x v="1"/>
    <x v="0"/>
    <x v="4"/>
    <x v="0"/>
    <n v="4088"/>
    <x v="0"/>
    <n v="45.474885844748854"/>
    <n v="126"/>
    <x v="1"/>
    <x v="0"/>
  </r>
  <r>
    <n v="1009028"/>
    <x v="6"/>
    <x v="6"/>
    <x v="2"/>
    <x v="5"/>
    <x v="1"/>
    <x v="2"/>
    <x v="2"/>
    <x v="2"/>
    <s v="Non-UAS"/>
    <x v="0"/>
    <x v="0"/>
    <x v="0"/>
    <x v="4"/>
    <x v="1"/>
    <n v="9441"/>
    <x v="0"/>
    <n v="30.820091324200913"/>
    <n v="185.33600000000001"/>
    <x v="0"/>
    <x v="0"/>
  </r>
  <r>
    <n v="1009238"/>
    <x v="6"/>
    <x v="3"/>
    <x v="3"/>
    <x v="0"/>
    <x v="0"/>
    <x v="7"/>
    <x v="3"/>
    <x v="4"/>
    <s v="BBA"/>
    <x v="0"/>
    <x v="1"/>
    <x v="0"/>
    <x v="0"/>
    <x v="0"/>
    <n v="12033"/>
    <x v="0"/>
    <n v="23.724043715846996"/>
    <n v="66"/>
    <x v="0"/>
    <x v="0"/>
  </r>
  <r>
    <n v="1009570"/>
    <x v="4"/>
    <x v="0"/>
    <x v="1"/>
    <x v="0"/>
    <x v="0"/>
    <x v="19"/>
    <x v="1"/>
    <x v="1"/>
    <s v="Educational Technology"/>
    <x v="1"/>
    <x v="1"/>
    <x v="0"/>
    <x v="0"/>
    <x v="1"/>
    <n v="8660"/>
    <x v="0"/>
    <n v="32.957077625570776"/>
    <n v="9"/>
    <x v="2"/>
    <x v="0"/>
  </r>
  <r>
    <n v="1009570"/>
    <x v="4"/>
    <x v="0"/>
    <x v="1"/>
    <x v="0"/>
    <x v="0"/>
    <x v="55"/>
    <x v="1"/>
    <x v="1"/>
    <s v="Educational Technology"/>
    <x v="1"/>
    <x v="1"/>
    <x v="0"/>
    <x v="0"/>
    <x v="1"/>
    <n v="8660"/>
    <x v="0"/>
    <n v="32.957077625570776"/>
    <n v="9"/>
    <x v="2"/>
    <x v="0"/>
  </r>
  <r>
    <n v="1009580"/>
    <x v="0"/>
    <x v="10"/>
    <x v="0"/>
    <x v="0"/>
    <x v="0"/>
    <x v="0"/>
    <x v="0"/>
    <x v="0"/>
    <s v="Non-Degree Seeking"/>
    <x v="0"/>
    <x v="0"/>
    <x v="1"/>
    <x v="0"/>
    <x v="0"/>
    <n v="234"/>
    <x v="0"/>
    <n v="56.027322404371589"/>
    <n v="0"/>
    <x v="0"/>
    <x v="0"/>
  </r>
  <r>
    <n v="1010206"/>
    <x v="3"/>
    <x v="9"/>
    <x v="3"/>
    <x v="0"/>
    <x v="0"/>
    <x v="7"/>
    <x v="3"/>
    <x v="4"/>
    <s v="BBA"/>
    <x v="0"/>
    <x v="1"/>
    <x v="0"/>
    <x v="0"/>
    <x v="0"/>
    <n v="11922"/>
    <x v="0"/>
    <n v="24.027322404371585"/>
    <n v="123"/>
    <x v="1"/>
    <x v="0"/>
  </r>
  <r>
    <n v="1010239"/>
    <x v="6"/>
    <x v="6"/>
    <x v="2"/>
    <x v="0"/>
    <x v="1"/>
    <x v="2"/>
    <x v="2"/>
    <x v="2"/>
    <s v="Non-UAS"/>
    <x v="0"/>
    <x v="0"/>
    <x v="0"/>
    <x v="21"/>
    <x v="0"/>
    <n v="13098"/>
    <x v="0"/>
    <n v="20.806392694063927"/>
    <n v="75"/>
    <x v="0"/>
    <x v="3"/>
  </r>
  <r>
    <n v="1010290"/>
    <x v="4"/>
    <x v="3"/>
    <x v="1"/>
    <x v="1"/>
    <x v="0"/>
    <x v="65"/>
    <x v="1"/>
    <x v="1"/>
    <s v="Graduate Certificate"/>
    <x v="3"/>
    <x v="1"/>
    <x v="0"/>
    <x v="0"/>
    <x v="0"/>
    <n v="8911"/>
    <x v="0"/>
    <n v="32.270491803278688"/>
    <n v="6"/>
    <x v="4"/>
    <x v="0"/>
  </r>
  <r>
    <n v="1010397"/>
    <x v="3"/>
    <x v="8"/>
    <x v="3"/>
    <x v="0"/>
    <x v="0"/>
    <x v="47"/>
    <x v="3"/>
    <x v="3"/>
    <s v="BBA"/>
    <x v="0"/>
    <x v="1"/>
    <x v="0"/>
    <x v="0"/>
    <x v="0"/>
    <n v="6567"/>
    <x v="0"/>
    <n v="38.688584474885843"/>
    <n v="73"/>
    <x v="3"/>
    <x v="0"/>
  </r>
  <r>
    <n v="1010397"/>
    <x v="3"/>
    <x v="8"/>
    <x v="3"/>
    <x v="0"/>
    <x v="0"/>
    <x v="43"/>
    <x v="3"/>
    <x v="3"/>
    <s v="Small Business"/>
    <x v="2"/>
    <x v="1"/>
    <x v="0"/>
    <x v="0"/>
    <x v="0"/>
    <n v="6567"/>
    <x v="0"/>
    <n v="38.688584474885843"/>
    <n v="73"/>
    <x v="3"/>
    <x v="0"/>
  </r>
  <r>
    <n v="1010690"/>
    <x v="3"/>
    <x v="0"/>
    <x v="3"/>
    <x v="2"/>
    <x v="0"/>
    <x v="7"/>
    <x v="3"/>
    <x v="4"/>
    <s v="BBA"/>
    <x v="0"/>
    <x v="1"/>
    <x v="0"/>
    <x v="0"/>
    <x v="0"/>
    <n v="9323"/>
    <x v="0"/>
    <n v="31.143378995433793"/>
    <n v="95"/>
    <x v="1"/>
    <x v="0"/>
  </r>
  <r>
    <n v="1011891"/>
    <x v="6"/>
    <x v="6"/>
    <x v="2"/>
    <x v="0"/>
    <x v="1"/>
    <x v="2"/>
    <x v="2"/>
    <x v="2"/>
    <s v="Non-UAS"/>
    <x v="0"/>
    <x v="0"/>
    <x v="0"/>
    <x v="5"/>
    <x v="1"/>
    <n v="12632"/>
    <x v="0"/>
    <n v="22.083105022831052"/>
    <n v="97"/>
    <x v="0"/>
    <x v="0"/>
  </r>
  <r>
    <n v="1012961"/>
    <x v="5"/>
    <x v="0"/>
    <x v="2"/>
    <x v="0"/>
    <x v="1"/>
    <x v="2"/>
    <x v="2"/>
    <x v="2"/>
    <s v="Non-UAS"/>
    <x v="0"/>
    <x v="0"/>
    <x v="0"/>
    <x v="4"/>
    <x v="0"/>
    <n v="2098"/>
    <x v="0"/>
    <n v="50.924200913242004"/>
    <n v="0"/>
    <x v="0"/>
    <x v="0"/>
  </r>
  <r>
    <n v="1013260"/>
    <x v="7"/>
    <x v="6"/>
    <x v="2"/>
    <x v="0"/>
    <x v="1"/>
    <x v="2"/>
    <x v="2"/>
    <x v="2"/>
    <s v="Non-UAS"/>
    <x v="0"/>
    <x v="0"/>
    <x v="0"/>
    <x v="6"/>
    <x v="0"/>
    <n v="8332"/>
    <x v="0"/>
    <n v="33.855707762557074"/>
    <n v="155"/>
    <x v="0"/>
    <x v="0"/>
  </r>
  <r>
    <n v="1013535"/>
    <x v="3"/>
    <x v="9"/>
    <x v="3"/>
    <x v="0"/>
    <x v="0"/>
    <x v="3"/>
    <x v="3"/>
    <x v="3"/>
    <s v="BBA"/>
    <x v="0"/>
    <x v="1"/>
    <x v="0"/>
    <x v="0"/>
    <x v="1"/>
    <n v="11704"/>
    <x v="0"/>
    <n v="24.622950819672131"/>
    <n v="13"/>
    <x v="5"/>
    <x v="0"/>
  </r>
  <r>
    <n v="1013548"/>
    <x v="3"/>
    <x v="10"/>
    <x v="3"/>
    <x v="0"/>
    <x v="0"/>
    <x v="49"/>
    <x v="1"/>
    <x v="1"/>
    <s v="Special Education"/>
    <x v="0"/>
    <x v="0"/>
    <x v="1"/>
    <x v="22"/>
    <x v="0"/>
    <n v="12236"/>
    <x v="0"/>
    <n v="23.168036529680368"/>
    <n v="110"/>
    <x v="1"/>
    <x v="1"/>
  </r>
  <r>
    <n v="1013555"/>
    <x v="3"/>
    <x v="0"/>
    <x v="3"/>
    <x v="0"/>
    <x v="0"/>
    <x v="13"/>
    <x v="4"/>
    <x v="6"/>
    <s v="AA"/>
    <x v="0"/>
    <x v="0"/>
    <x v="0"/>
    <x v="0"/>
    <x v="0"/>
    <n v="12786"/>
    <x v="0"/>
    <n v="21.661187214611871"/>
    <n v="80"/>
    <x v="3"/>
    <x v="0"/>
  </r>
  <r>
    <n v="1013555"/>
    <x v="3"/>
    <x v="0"/>
    <x v="3"/>
    <x v="0"/>
    <x v="0"/>
    <x v="61"/>
    <x v="4"/>
    <x v="6"/>
    <s v="Alaska Native Language &amp; Studies"/>
    <x v="3"/>
    <x v="0"/>
    <x v="0"/>
    <x v="0"/>
    <x v="0"/>
    <n v="12786"/>
    <x v="0"/>
    <n v="21.661187214611871"/>
    <n v="80"/>
    <x v="3"/>
    <x v="0"/>
  </r>
  <r>
    <n v="1013922"/>
    <x v="3"/>
    <x v="9"/>
    <x v="3"/>
    <x v="0"/>
    <x v="0"/>
    <x v="17"/>
    <x v="4"/>
    <x v="6"/>
    <s v="Humanities"/>
    <x v="0"/>
    <x v="0"/>
    <x v="0"/>
    <x v="0"/>
    <x v="0"/>
    <n v="12664"/>
    <x v="0"/>
    <n v="21.99543378995434"/>
    <n v="109"/>
    <x v="1"/>
    <x v="0"/>
  </r>
  <r>
    <n v="1013961"/>
    <x v="6"/>
    <x v="6"/>
    <x v="2"/>
    <x v="0"/>
    <x v="1"/>
    <x v="2"/>
    <x v="2"/>
    <x v="2"/>
    <s v="Non-UAS"/>
    <x v="0"/>
    <x v="0"/>
    <x v="0"/>
    <x v="4"/>
    <x v="0"/>
    <n v="10924"/>
    <x v="0"/>
    <n v="26.759817351598176"/>
    <n v="87.691000000000003"/>
    <x v="0"/>
    <x v="0"/>
  </r>
  <r>
    <n v="1015314"/>
    <x v="3"/>
    <x v="7"/>
    <x v="3"/>
    <x v="0"/>
    <x v="2"/>
    <x v="31"/>
    <x v="5"/>
    <x v="7"/>
    <s v="Health Sciences"/>
    <x v="1"/>
    <x v="1"/>
    <x v="0"/>
    <x v="0"/>
    <x v="0"/>
    <n v="12024"/>
    <x v="0"/>
    <n v="23.748633879781423"/>
    <n v="72"/>
    <x v="3"/>
    <x v="0"/>
  </r>
  <r>
    <n v="1015488"/>
    <x v="3"/>
    <x v="0"/>
    <x v="3"/>
    <x v="0"/>
    <x v="2"/>
    <x v="31"/>
    <x v="5"/>
    <x v="7"/>
    <s v="Health Sciences"/>
    <x v="1"/>
    <x v="1"/>
    <x v="0"/>
    <x v="0"/>
    <x v="0"/>
    <n v="12227"/>
    <x v="0"/>
    <n v="23.192694063926943"/>
    <n v="35"/>
    <x v="6"/>
    <x v="0"/>
  </r>
  <r>
    <n v="1015558"/>
    <x v="3"/>
    <x v="0"/>
    <x v="3"/>
    <x v="0"/>
    <x v="0"/>
    <x v="13"/>
    <x v="4"/>
    <x v="6"/>
    <s v="AA"/>
    <x v="0"/>
    <x v="0"/>
    <x v="0"/>
    <x v="21"/>
    <x v="0"/>
    <n v="11971"/>
    <x v="0"/>
    <n v="23.893442622950822"/>
    <n v="44"/>
    <x v="6"/>
    <x v="3"/>
  </r>
  <r>
    <n v="1015599"/>
    <x v="3"/>
    <x v="0"/>
    <x v="3"/>
    <x v="0"/>
    <x v="0"/>
    <x v="7"/>
    <x v="3"/>
    <x v="4"/>
    <s v="BBA"/>
    <x v="0"/>
    <x v="1"/>
    <x v="0"/>
    <x v="21"/>
    <x v="0"/>
    <n v="12592"/>
    <x v="0"/>
    <n v="22.192694063926943"/>
    <n v="106"/>
    <x v="1"/>
    <x v="3"/>
  </r>
  <r>
    <n v="1015923"/>
    <x v="3"/>
    <x v="6"/>
    <x v="3"/>
    <x v="0"/>
    <x v="0"/>
    <x v="45"/>
    <x v="4"/>
    <x v="6"/>
    <s v="Undeclared Bachelors"/>
    <x v="2"/>
    <x v="0"/>
    <x v="0"/>
    <x v="4"/>
    <x v="0"/>
    <n v="10020"/>
    <x v="0"/>
    <n v="29.233789954337901"/>
    <n v="98"/>
    <x v="1"/>
    <x v="0"/>
  </r>
  <r>
    <n v="1016621"/>
    <x v="1"/>
    <x v="6"/>
    <x v="2"/>
    <x v="2"/>
    <x v="1"/>
    <x v="2"/>
    <x v="2"/>
    <x v="2"/>
    <s v="Non-UAS"/>
    <x v="0"/>
    <x v="0"/>
    <x v="0"/>
    <x v="0"/>
    <x v="1"/>
    <n v="12010"/>
    <x v="0"/>
    <n v="23.78688524590164"/>
    <n v="0"/>
    <x v="0"/>
    <x v="0"/>
  </r>
  <r>
    <n v="1018751"/>
    <x v="6"/>
    <x v="6"/>
    <x v="2"/>
    <x v="0"/>
    <x v="1"/>
    <x v="2"/>
    <x v="2"/>
    <x v="2"/>
    <s v="Non-UAS"/>
    <x v="0"/>
    <x v="0"/>
    <x v="0"/>
    <x v="4"/>
    <x v="0"/>
    <n v="11532"/>
    <x v="0"/>
    <n v="25.094063926940642"/>
    <n v="46"/>
    <x v="0"/>
    <x v="0"/>
  </r>
  <r>
    <n v="1020626"/>
    <x v="3"/>
    <x v="0"/>
    <x v="3"/>
    <x v="0"/>
    <x v="0"/>
    <x v="66"/>
    <x v="4"/>
    <x v="10"/>
    <s v="Social Science"/>
    <x v="1"/>
    <x v="0"/>
    <x v="0"/>
    <x v="4"/>
    <x v="1"/>
    <n v="-4879"/>
    <x v="0"/>
    <n v="70.025570776255705"/>
    <n v="72"/>
    <x v="3"/>
    <x v="0"/>
  </r>
  <r>
    <n v="1020637"/>
    <x v="8"/>
    <x v="3"/>
    <x v="2"/>
    <x v="1"/>
    <x v="1"/>
    <x v="2"/>
    <x v="2"/>
    <x v="2"/>
    <s v="Non-UAS"/>
    <x v="0"/>
    <x v="0"/>
    <x v="0"/>
    <x v="4"/>
    <x v="0"/>
    <n v="7892"/>
    <x v="0"/>
    <n v="35.06118721461187"/>
    <n v="18"/>
    <x v="0"/>
    <x v="0"/>
  </r>
  <r>
    <n v="1021550"/>
    <x v="3"/>
    <x v="3"/>
    <x v="3"/>
    <x v="0"/>
    <x v="0"/>
    <x v="38"/>
    <x v="3"/>
    <x v="3"/>
    <s v="Business Administration"/>
    <x v="0"/>
    <x v="1"/>
    <x v="0"/>
    <x v="21"/>
    <x v="0"/>
    <n v="12135"/>
    <x v="0"/>
    <n v="23.44474885844749"/>
    <n v="65"/>
    <x v="3"/>
    <x v="3"/>
  </r>
  <r>
    <n v="1021550"/>
    <x v="3"/>
    <x v="3"/>
    <x v="3"/>
    <x v="0"/>
    <x v="0"/>
    <x v="7"/>
    <x v="3"/>
    <x v="4"/>
    <s v="BBA"/>
    <x v="0"/>
    <x v="1"/>
    <x v="0"/>
    <x v="21"/>
    <x v="0"/>
    <n v="12135"/>
    <x v="0"/>
    <n v="23.44474885844749"/>
    <n v="65"/>
    <x v="3"/>
    <x v="3"/>
  </r>
  <r>
    <n v="1021566"/>
    <x v="4"/>
    <x v="0"/>
    <x v="1"/>
    <x v="0"/>
    <x v="0"/>
    <x v="8"/>
    <x v="1"/>
    <x v="1"/>
    <s v="Reading"/>
    <x v="1"/>
    <x v="1"/>
    <x v="0"/>
    <x v="0"/>
    <x v="0"/>
    <n v="2195"/>
    <x v="0"/>
    <n v="50.658447488584471"/>
    <n v="18"/>
    <x v="2"/>
    <x v="0"/>
  </r>
  <r>
    <n v="1021566"/>
    <x v="4"/>
    <x v="0"/>
    <x v="1"/>
    <x v="0"/>
    <x v="0"/>
    <x v="9"/>
    <x v="1"/>
    <x v="1"/>
    <s v="Reading"/>
    <x v="1"/>
    <x v="1"/>
    <x v="0"/>
    <x v="0"/>
    <x v="0"/>
    <n v="2195"/>
    <x v="0"/>
    <n v="50.658447488584471"/>
    <n v="18"/>
    <x v="2"/>
    <x v="0"/>
  </r>
  <r>
    <n v="1022459"/>
    <x v="0"/>
    <x v="0"/>
    <x v="0"/>
    <x v="0"/>
    <x v="0"/>
    <x v="0"/>
    <x v="0"/>
    <x v="0"/>
    <s v="Non-Degree Seeking"/>
    <x v="0"/>
    <x v="0"/>
    <x v="0"/>
    <x v="4"/>
    <x v="1"/>
    <n v="12219"/>
    <x v="0"/>
    <n v="23.214611872146119"/>
    <n v="0"/>
    <x v="0"/>
    <x v="0"/>
  </r>
  <r>
    <n v="1023034"/>
    <x v="3"/>
    <x v="3"/>
    <x v="3"/>
    <x v="0"/>
    <x v="0"/>
    <x v="6"/>
    <x v="1"/>
    <x v="1"/>
    <s v="UG Elementary Education"/>
    <x v="0"/>
    <x v="1"/>
    <x v="0"/>
    <x v="5"/>
    <x v="0"/>
    <n v="12218"/>
    <x v="0"/>
    <n v="23.217351598173519"/>
    <n v="65"/>
    <x v="3"/>
    <x v="0"/>
  </r>
  <r>
    <n v="1023305"/>
    <x v="0"/>
    <x v="1"/>
    <x v="0"/>
    <x v="0"/>
    <x v="0"/>
    <x v="0"/>
    <x v="0"/>
    <x v="0"/>
    <s v="Non-Degree Seeking"/>
    <x v="0"/>
    <x v="0"/>
    <x v="0"/>
    <x v="0"/>
    <x v="0"/>
    <n v="6338"/>
    <x v="0"/>
    <n v="39.315981735159816"/>
    <n v="0"/>
    <x v="0"/>
    <x v="0"/>
  </r>
  <r>
    <n v="1023553"/>
    <x v="7"/>
    <x v="0"/>
    <x v="2"/>
    <x v="0"/>
    <x v="1"/>
    <x v="2"/>
    <x v="2"/>
    <x v="2"/>
    <s v="Non-UAS"/>
    <x v="0"/>
    <x v="0"/>
    <x v="0"/>
    <x v="2"/>
    <x v="0"/>
    <n v="8069"/>
    <x v="0"/>
    <n v="34.576255707762556"/>
    <n v="173.393"/>
    <x v="0"/>
    <x v="2"/>
  </r>
  <r>
    <n v="1023752"/>
    <x v="7"/>
    <x v="0"/>
    <x v="2"/>
    <x v="0"/>
    <x v="1"/>
    <x v="2"/>
    <x v="2"/>
    <x v="2"/>
    <s v="Non-UAS"/>
    <x v="0"/>
    <x v="0"/>
    <x v="0"/>
    <x v="0"/>
    <x v="1"/>
    <n v="12346"/>
    <x v="0"/>
    <n v="22.866666666666667"/>
    <n v="141"/>
    <x v="0"/>
    <x v="0"/>
  </r>
  <r>
    <n v="1024490"/>
    <x v="4"/>
    <x v="10"/>
    <x v="1"/>
    <x v="0"/>
    <x v="0"/>
    <x v="23"/>
    <x v="1"/>
    <x v="1"/>
    <s v="Secondary Education"/>
    <x v="3"/>
    <x v="1"/>
    <x v="1"/>
    <x v="11"/>
    <x v="1"/>
    <n v="12126"/>
    <x v="0"/>
    <n v="23.469406392694065"/>
    <n v="12"/>
    <x v="4"/>
    <x v="1"/>
  </r>
  <r>
    <n v="1024610"/>
    <x v="6"/>
    <x v="0"/>
    <x v="2"/>
    <x v="0"/>
    <x v="1"/>
    <x v="2"/>
    <x v="2"/>
    <x v="2"/>
    <s v="Non-UAS"/>
    <x v="0"/>
    <x v="0"/>
    <x v="0"/>
    <x v="0"/>
    <x v="1"/>
    <n v="13152"/>
    <x v="0"/>
    <n v="20.658469945355193"/>
    <n v="49"/>
    <x v="0"/>
    <x v="0"/>
  </r>
  <r>
    <n v="1024678"/>
    <x v="1"/>
    <x v="0"/>
    <x v="2"/>
    <x v="3"/>
    <x v="1"/>
    <x v="2"/>
    <x v="2"/>
    <x v="2"/>
    <s v="Non-UAS"/>
    <x v="0"/>
    <x v="0"/>
    <x v="0"/>
    <x v="8"/>
    <x v="1"/>
    <n v="13688"/>
    <x v="0"/>
    <n v="19.19269406392694"/>
    <n v="0"/>
    <x v="0"/>
    <x v="1"/>
  </r>
  <r>
    <n v="1024821"/>
    <x v="0"/>
    <x v="6"/>
    <x v="0"/>
    <x v="0"/>
    <x v="0"/>
    <x v="0"/>
    <x v="0"/>
    <x v="0"/>
    <s v="Non-Degree Seeking"/>
    <x v="0"/>
    <x v="0"/>
    <x v="0"/>
    <x v="0"/>
    <x v="1"/>
    <n v="9768"/>
    <x v="0"/>
    <n v="29.924200913242011"/>
    <n v="0"/>
    <x v="0"/>
    <x v="0"/>
  </r>
  <r>
    <n v="1025010"/>
    <x v="4"/>
    <x v="10"/>
    <x v="1"/>
    <x v="0"/>
    <x v="0"/>
    <x v="24"/>
    <x v="1"/>
    <x v="1"/>
    <s v="Education Leadership"/>
    <x v="1"/>
    <x v="1"/>
    <x v="1"/>
    <x v="0"/>
    <x v="0"/>
    <n v="9708"/>
    <x v="0"/>
    <n v="30.088584474885845"/>
    <n v="12"/>
    <x v="4"/>
    <x v="0"/>
  </r>
  <r>
    <n v="1025152"/>
    <x v="0"/>
    <x v="1"/>
    <x v="0"/>
    <x v="2"/>
    <x v="0"/>
    <x v="0"/>
    <x v="0"/>
    <x v="0"/>
    <s v="Non-Degree Seeking"/>
    <x v="0"/>
    <x v="0"/>
    <x v="0"/>
    <x v="0"/>
    <x v="0"/>
    <n v="7060"/>
    <x v="0"/>
    <n v="37.337899543378995"/>
    <n v="0"/>
    <x v="0"/>
    <x v="0"/>
  </r>
  <r>
    <n v="1026022"/>
    <x v="0"/>
    <x v="8"/>
    <x v="0"/>
    <x v="2"/>
    <x v="0"/>
    <x v="0"/>
    <x v="0"/>
    <x v="0"/>
    <s v="Non-Degree Seeking"/>
    <x v="0"/>
    <x v="0"/>
    <x v="0"/>
    <x v="0"/>
    <x v="0"/>
    <n v="11393"/>
    <x v="0"/>
    <n v="25.474885844748858"/>
    <n v="0"/>
    <x v="0"/>
    <x v="0"/>
  </r>
  <r>
    <n v="1026171"/>
    <x v="2"/>
    <x v="0"/>
    <x v="2"/>
    <x v="0"/>
    <x v="1"/>
    <x v="2"/>
    <x v="2"/>
    <x v="2"/>
    <s v="Non-UAS"/>
    <x v="0"/>
    <x v="0"/>
    <x v="0"/>
    <x v="0"/>
    <x v="0"/>
    <n v="12316"/>
    <x v="0"/>
    <n v="22.948858447488586"/>
    <n v="0"/>
    <x v="0"/>
    <x v="0"/>
  </r>
  <r>
    <n v="1026676"/>
    <x v="3"/>
    <x v="3"/>
    <x v="3"/>
    <x v="0"/>
    <x v="4"/>
    <x v="59"/>
    <x v="7"/>
    <x v="13"/>
    <s v=""/>
    <x v="3"/>
    <x v="0"/>
    <x v="0"/>
    <x v="0"/>
    <x v="0"/>
    <n v="12712"/>
    <x v="0"/>
    <n v="21.863926940639271"/>
    <n v="47"/>
    <x v="6"/>
    <x v="0"/>
  </r>
  <r>
    <n v="1026676"/>
    <x v="3"/>
    <x v="3"/>
    <x v="3"/>
    <x v="0"/>
    <x v="0"/>
    <x v="3"/>
    <x v="3"/>
    <x v="3"/>
    <s v="BBA"/>
    <x v="0"/>
    <x v="1"/>
    <x v="0"/>
    <x v="0"/>
    <x v="0"/>
    <n v="12712"/>
    <x v="0"/>
    <n v="21.863926940639271"/>
    <n v="47"/>
    <x v="6"/>
    <x v="0"/>
  </r>
  <r>
    <n v="1026847"/>
    <x v="3"/>
    <x v="0"/>
    <x v="3"/>
    <x v="0"/>
    <x v="0"/>
    <x v="67"/>
    <x v="4"/>
    <x v="6"/>
    <s v="English"/>
    <x v="1"/>
    <x v="0"/>
    <x v="0"/>
    <x v="0"/>
    <x v="1"/>
    <n v="13608"/>
    <x v="0"/>
    <n v="19.411872146118721"/>
    <n v="115"/>
    <x v="1"/>
    <x v="0"/>
  </r>
  <r>
    <n v="1026847"/>
    <x v="3"/>
    <x v="0"/>
    <x v="3"/>
    <x v="0"/>
    <x v="0"/>
    <x v="32"/>
    <x v="4"/>
    <x v="10"/>
    <s v="Social Science"/>
    <x v="1"/>
    <x v="0"/>
    <x v="0"/>
    <x v="0"/>
    <x v="1"/>
    <n v="13608"/>
    <x v="0"/>
    <n v="19.411872146118721"/>
    <n v="115"/>
    <x v="1"/>
    <x v="0"/>
  </r>
  <r>
    <n v="1026931"/>
    <x v="3"/>
    <x v="9"/>
    <x v="3"/>
    <x v="0"/>
    <x v="0"/>
    <x v="68"/>
    <x v="4"/>
    <x v="11"/>
    <s v="Biology"/>
    <x v="2"/>
    <x v="1"/>
    <x v="0"/>
    <x v="11"/>
    <x v="0"/>
    <n v="12487"/>
    <x v="0"/>
    <n v="22.480365296803654"/>
    <n v="123"/>
    <x v="1"/>
    <x v="1"/>
  </r>
  <r>
    <n v="1027871"/>
    <x v="6"/>
    <x v="0"/>
    <x v="2"/>
    <x v="2"/>
    <x v="1"/>
    <x v="2"/>
    <x v="2"/>
    <x v="2"/>
    <s v="Non-UAS"/>
    <x v="0"/>
    <x v="0"/>
    <x v="0"/>
    <x v="0"/>
    <x v="1"/>
    <n v="10385"/>
    <x v="0"/>
    <n v="28.234972677595628"/>
    <n v="144"/>
    <x v="0"/>
    <x v="0"/>
  </r>
  <r>
    <n v="1027929"/>
    <x v="3"/>
    <x v="0"/>
    <x v="3"/>
    <x v="0"/>
    <x v="0"/>
    <x v="6"/>
    <x v="1"/>
    <x v="1"/>
    <s v="UG Elementary Education"/>
    <x v="0"/>
    <x v="1"/>
    <x v="0"/>
    <x v="0"/>
    <x v="0"/>
    <n v="12478"/>
    <x v="0"/>
    <n v="22.50502283105023"/>
    <n v="146"/>
    <x v="1"/>
    <x v="0"/>
  </r>
  <r>
    <n v="1028438"/>
    <x v="3"/>
    <x v="0"/>
    <x v="3"/>
    <x v="0"/>
    <x v="0"/>
    <x v="52"/>
    <x v="4"/>
    <x v="10"/>
    <s v="Social Science"/>
    <x v="1"/>
    <x v="0"/>
    <x v="0"/>
    <x v="0"/>
    <x v="0"/>
    <n v="12053"/>
    <x v="0"/>
    <n v="23.669398907103826"/>
    <n v="73"/>
    <x v="3"/>
    <x v="0"/>
  </r>
  <r>
    <n v="1028539"/>
    <x v="6"/>
    <x v="6"/>
    <x v="2"/>
    <x v="0"/>
    <x v="1"/>
    <x v="2"/>
    <x v="2"/>
    <x v="2"/>
    <s v="Non-UAS"/>
    <x v="0"/>
    <x v="0"/>
    <x v="0"/>
    <x v="5"/>
    <x v="0"/>
    <n v="13131"/>
    <x v="0"/>
    <n v="20.715981735159819"/>
    <n v="59"/>
    <x v="0"/>
    <x v="0"/>
  </r>
  <r>
    <n v="1029724"/>
    <x v="4"/>
    <x v="3"/>
    <x v="1"/>
    <x v="0"/>
    <x v="0"/>
    <x v="8"/>
    <x v="1"/>
    <x v="1"/>
    <s v="Reading"/>
    <x v="1"/>
    <x v="1"/>
    <x v="0"/>
    <x v="4"/>
    <x v="0"/>
    <n v="7748"/>
    <x v="0"/>
    <n v="35.455707762557076"/>
    <n v="6"/>
    <x v="4"/>
    <x v="0"/>
  </r>
  <r>
    <n v="1029724"/>
    <x v="4"/>
    <x v="3"/>
    <x v="1"/>
    <x v="0"/>
    <x v="0"/>
    <x v="9"/>
    <x v="1"/>
    <x v="1"/>
    <s v="Reading"/>
    <x v="1"/>
    <x v="1"/>
    <x v="0"/>
    <x v="4"/>
    <x v="0"/>
    <n v="7748"/>
    <x v="0"/>
    <n v="35.455707762557076"/>
    <n v="6"/>
    <x v="4"/>
    <x v="0"/>
  </r>
  <r>
    <n v="1030362"/>
    <x v="4"/>
    <x v="9"/>
    <x v="1"/>
    <x v="2"/>
    <x v="0"/>
    <x v="27"/>
    <x v="1"/>
    <x v="1"/>
    <s v="Special Education"/>
    <x v="0"/>
    <x v="1"/>
    <x v="1"/>
    <x v="4"/>
    <x v="0"/>
    <n v="1933"/>
    <x v="0"/>
    <n v="51.376255707762553"/>
    <n v="9"/>
    <x v="2"/>
    <x v="0"/>
  </r>
  <r>
    <n v="1030592"/>
    <x v="7"/>
    <x v="0"/>
    <x v="2"/>
    <x v="0"/>
    <x v="1"/>
    <x v="2"/>
    <x v="2"/>
    <x v="2"/>
    <s v="Non-UAS"/>
    <x v="0"/>
    <x v="0"/>
    <x v="0"/>
    <x v="0"/>
    <x v="1"/>
    <n v="12116"/>
    <x v="0"/>
    <n v="23.496803652968037"/>
    <n v="151.66800000000001"/>
    <x v="0"/>
    <x v="0"/>
  </r>
  <r>
    <n v="1030751"/>
    <x v="6"/>
    <x v="6"/>
    <x v="2"/>
    <x v="0"/>
    <x v="1"/>
    <x v="2"/>
    <x v="2"/>
    <x v="2"/>
    <s v="Non-UAS"/>
    <x v="0"/>
    <x v="0"/>
    <x v="0"/>
    <x v="4"/>
    <x v="0"/>
    <n v="13046"/>
    <x v="0"/>
    <n v="20.948858447488586"/>
    <n v="72"/>
    <x v="0"/>
    <x v="0"/>
  </r>
  <r>
    <n v="1031635"/>
    <x v="4"/>
    <x v="0"/>
    <x v="1"/>
    <x v="0"/>
    <x v="0"/>
    <x v="8"/>
    <x v="1"/>
    <x v="1"/>
    <s v="Reading"/>
    <x v="1"/>
    <x v="1"/>
    <x v="0"/>
    <x v="4"/>
    <x v="0"/>
    <n v="9924"/>
    <x v="0"/>
    <n v="29.496803652968037"/>
    <n v="21"/>
    <x v="2"/>
    <x v="0"/>
  </r>
  <r>
    <n v="1031635"/>
    <x v="4"/>
    <x v="0"/>
    <x v="1"/>
    <x v="0"/>
    <x v="0"/>
    <x v="9"/>
    <x v="1"/>
    <x v="1"/>
    <s v="Reading"/>
    <x v="1"/>
    <x v="1"/>
    <x v="0"/>
    <x v="4"/>
    <x v="0"/>
    <n v="9924"/>
    <x v="0"/>
    <n v="29.496803652968037"/>
    <n v="21"/>
    <x v="2"/>
    <x v="0"/>
  </r>
  <r>
    <n v="1032182"/>
    <x v="3"/>
    <x v="8"/>
    <x v="3"/>
    <x v="0"/>
    <x v="0"/>
    <x v="41"/>
    <x v="4"/>
    <x v="10"/>
    <s v="Social Science"/>
    <x v="1"/>
    <x v="0"/>
    <x v="0"/>
    <x v="0"/>
    <x v="0"/>
    <n v="12557"/>
    <x v="0"/>
    <n v="22.288584474885845"/>
    <n v="102"/>
    <x v="1"/>
    <x v="0"/>
  </r>
  <r>
    <n v="1032212"/>
    <x v="3"/>
    <x v="0"/>
    <x v="3"/>
    <x v="0"/>
    <x v="0"/>
    <x v="32"/>
    <x v="4"/>
    <x v="10"/>
    <s v="Social Science"/>
    <x v="1"/>
    <x v="0"/>
    <x v="0"/>
    <x v="0"/>
    <x v="0"/>
    <n v="12484"/>
    <x v="0"/>
    <n v="22.488584474885847"/>
    <n v="60"/>
    <x v="3"/>
    <x v="0"/>
  </r>
  <r>
    <n v="1032532"/>
    <x v="6"/>
    <x v="0"/>
    <x v="2"/>
    <x v="0"/>
    <x v="1"/>
    <x v="2"/>
    <x v="2"/>
    <x v="2"/>
    <s v="Non-UAS"/>
    <x v="0"/>
    <x v="0"/>
    <x v="0"/>
    <x v="4"/>
    <x v="1"/>
    <n v="12189"/>
    <x v="0"/>
    <n v="23.296803652968038"/>
    <n v="84"/>
    <x v="0"/>
    <x v="0"/>
  </r>
  <r>
    <n v="1032867"/>
    <x v="0"/>
    <x v="0"/>
    <x v="0"/>
    <x v="2"/>
    <x v="2"/>
    <x v="0"/>
    <x v="0"/>
    <x v="0"/>
    <s v="Non-Degree Seeking"/>
    <x v="0"/>
    <x v="0"/>
    <x v="0"/>
    <x v="11"/>
    <x v="0"/>
    <n v="11574"/>
    <x v="0"/>
    <n v="24.978995433789954"/>
    <n v="0"/>
    <x v="0"/>
    <x v="1"/>
  </r>
  <r>
    <n v="1032938"/>
    <x v="0"/>
    <x v="3"/>
    <x v="0"/>
    <x v="0"/>
    <x v="0"/>
    <x v="0"/>
    <x v="0"/>
    <x v="0"/>
    <s v="Non-Degree Seeking"/>
    <x v="0"/>
    <x v="0"/>
    <x v="0"/>
    <x v="4"/>
    <x v="0"/>
    <n v="12204"/>
    <x v="0"/>
    <n v="23.25570776255708"/>
    <n v="0"/>
    <x v="0"/>
    <x v="0"/>
  </r>
  <r>
    <n v="1033491"/>
    <x v="3"/>
    <x v="0"/>
    <x v="3"/>
    <x v="0"/>
    <x v="0"/>
    <x v="17"/>
    <x v="4"/>
    <x v="6"/>
    <s v="History"/>
    <x v="0"/>
    <x v="0"/>
    <x v="0"/>
    <x v="0"/>
    <x v="0"/>
    <n v="12520"/>
    <x v="0"/>
    <n v="22.389954337899546"/>
    <n v="76"/>
    <x v="3"/>
    <x v="0"/>
  </r>
  <r>
    <n v="1033931"/>
    <x v="4"/>
    <x v="9"/>
    <x v="1"/>
    <x v="0"/>
    <x v="0"/>
    <x v="4"/>
    <x v="1"/>
    <x v="1"/>
    <s v="GR Elementary Education"/>
    <x v="1"/>
    <x v="1"/>
    <x v="1"/>
    <x v="4"/>
    <x v="1"/>
    <n v="10742"/>
    <x v="0"/>
    <n v="27.258447488584476"/>
    <n v="6"/>
    <x v="2"/>
    <x v="0"/>
  </r>
  <r>
    <n v="1033931"/>
    <x v="4"/>
    <x v="9"/>
    <x v="1"/>
    <x v="0"/>
    <x v="0"/>
    <x v="5"/>
    <x v="1"/>
    <x v="1"/>
    <s v="UG Elementary Education"/>
    <x v="2"/>
    <x v="1"/>
    <x v="1"/>
    <x v="4"/>
    <x v="1"/>
    <n v="10742"/>
    <x v="0"/>
    <n v="27.258447488584476"/>
    <n v="6"/>
    <x v="2"/>
    <x v="0"/>
  </r>
  <r>
    <n v="1034075"/>
    <x v="6"/>
    <x v="8"/>
    <x v="2"/>
    <x v="0"/>
    <x v="1"/>
    <x v="2"/>
    <x v="2"/>
    <x v="2"/>
    <s v="Non-UAS"/>
    <x v="0"/>
    <x v="0"/>
    <x v="0"/>
    <x v="0"/>
    <x v="1"/>
    <n v="4381"/>
    <x v="0"/>
    <n v="44.672146118721457"/>
    <n v="380.66800000000001"/>
    <x v="0"/>
    <x v="0"/>
  </r>
  <r>
    <n v="1034530"/>
    <x v="3"/>
    <x v="9"/>
    <x v="3"/>
    <x v="0"/>
    <x v="0"/>
    <x v="3"/>
    <x v="3"/>
    <x v="3"/>
    <s v="BBA"/>
    <x v="0"/>
    <x v="1"/>
    <x v="0"/>
    <x v="4"/>
    <x v="0"/>
    <n v="11968"/>
    <x v="0"/>
    <n v="23.901639344262296"/>
    <n v="107"/>
    <x v="1"/>
    <x v="0"/>
  </r>
  <r>
    <n v="1034867"/>
    <x v="0"/>
    <x v="0"/>
    <x v="0"/>
    <x v="2"/>
    <x v="3"/>
    <x v="0"/>
    <x v="0"/>
    <x v="0"/>
    <s v="Non-Degree Seeking"/>
    <x v="0"/>
    <x v="0"/>
    <x v="0"/>
    <x v="4"/>
    <x v="1"/>
    <n v="8339"/>
    <x v="0"/>
    <n v="33.836529680365295"/>
    <n v="0"/>
    <x v="0"/>
    <x v="0"/>
  </r>
  <r>
    <n v="1035590"/>
    <x v="3"/>
    <x v="3"/>
    <x v="3"/>
    <x v="0"/>
    <x v="0"/>
    <x v="38"/>
    <x v="3"/>
    <x v="3"/>
    <s v="Business Administration"/>
    <x v="0"/>
    <x v="1"/>
    <x v="0"/>
    <x v="4"/>
    <x v="0"/>
    <n v="3086"/>
    <x v="0"/>
    <n v="48.21857923497268"/>
    <n v="50"/>
    <x v="6"/>
    <x v="0"/>
  </r>
  <r>
    <n v="1035594"/>
    <x v="0"/>
    <x v="1"/>
    <x v="0"/>
    <x v="0"/>
    <x v="0"/>
    <x v="0"/>
    <x v="0"/>
    <x v="0"/>
    <s v="Non-Degree Seeking"/>
    <x v="0"/>
    <x v="0"/>
    <x v="0"/>
    <x v="4"/>
    <x v="1"/>
    <n v="8478"/>
    <x v="0"/>
    <n v="33.455707762557076"/>
    <n v="0"/>
    <x v="0"/>
    <x v="0"/>
  </r>
  <r>
    <n v="1035812"/>
    <x v="0"/>
    <x v="2"/>
    <x v="0"/>
    <x v="2"/>
    <x v="2"/>
    <x v="0"/>
    <x v="0"/>
    <x v="0"/>
    <s v="Non-Degree Seeking"/>
    <x v="0"/>
    <x v="0"/>
    <x v="0"/>
    <x v="4"/>
    <x v="0"/>
    <n v="8532"/>
    <x v="0"/>
    <n v="33.307762557077623"/>
    <n v="0"/>
    <x v="0"/>
    <x v="0"/>
  </r>
  <r>
    <n v="1036183"/>
    <x v="0"/>
    <x v="0"/>
    <x v="0"/>
    <x v="3"/>
    <x v="0"/>
    <x v="0"/>
    <x v="0"/>
    <x v="0"/>
    <s v="Non-Degree Seeking"/>
    <x v="0"/>
    <x v="0"/>
    <x v="0"/>
    <x v="0"/>
    <x v="0"/>
    <n v="8415"/>
    <x v="0"/>
    <n v="33.628310502283107"/>
    <n v="0"/>
    <x v="0"/>
    <x v="0"/>
  </r>
  <r>
    <n v="1036427"/>
    <x v="6"/>
    <x v="6"/>
    <x v="2"/>
    <x v="6"/>
    <x v="1"/>
    <x v="2"/>
    <x v="2"/>
    <x v="2"/>
    <s v="Non-UAS"/>
    <x v="0"/>
    <x v="0"/>
    <x v="0"/>
    <x v="4"/>
    <x v="0"/>
    <n v="5607"/>
    <x v="0"/>
    <n v="41.315981735159816"/>
    <n v="146"/>
    <x v="0"/>
    <x v="0"/>
  </r>
  <r>
    <n v="1036561"/>
    <x v="3"/>
    <x v="5"/>
    <x v="3"/>
    <x v="0"/>
    <x v="0"/>
    <x v="13"/>
    <x v="4"/>
    <x v="6"/>
    <s v="AA"/>
    <x v="0"/>
    <x v="0"/>
    <x v="0"/>
    <x v="11"/>
    <x v="0"/>
    <n v="13424"/>
    <x v="0"/>
    <n v="19.915300546448087"/>
    <n v="27"/>
    <x v="5"/>
    <x v="1"/>
  </r>
  <r>
    <n v="1036584"/>
    <x v="3"/>
    <x v="0"/>
    <x v="3"/>
    <x v="0"/>
    <x v="0"/>
    <x v="62"/>
    <x v="4"/>
    <x v="11"/>
    <s v="Marine Biology"/>
    <x v="2"/>
    <x v="1"/>
    <x v="0"/>
    <x v="14"/>
    <x v="0"/>
    <n v="13478"/>
    <x v="0"/>
    <n v="19.76775956284153"/>
    <n v="72"/>
    <x v="3"/>
    <x v="0"/>
  </r>
  <r>
    <n v="1036697"/>
    <x v="5"/>
    <x v="6"/>
    <x v="2"/>
    <x v="0"/>
    <x v="1"/>
    <x v="2"/>
    <x v="2"/>
    <x v="2"/>
    <s v="Non-UAS"/>
    <x v="0"/>
    <x v="0"/>
    <x v="0"/>
    <x v="4"/>
    <x v="0"/>
    <n v="10314"/>
    <x v="0"/>
    <n v="28.428961748633881"/>
    <n v="0"/>
    <x v="0"/>
    <x v="0"/>
  </r>
  <r>
    <n v="1036817"/>
    <x v="0"/>
    <x v="9"/>
    <x v="0"/>
    <x v="0"/>
    <x v="0"/>
    <x v="0"/>
    <x v="0"/>
    <x v="0"/>
    <s v="Non-Degree Seeking"/>
    <x v="0"/>
    <x v="0"/>
    <x v="0"/>
    <x v="11"/>
    <x v="1"/>
    <n v="13606"/>
    <x v="0"/>
    <n v="19.417351598173518"/>
    <n v="0"/>
    <x v="0"/>
    <x v="1"/>
  </r>
  <r>
    <n v="1037123"/>
    <x v="3"/>
    <x v="3"/>
    <x v="3"/>
    <x v="5"/>
    <x v="2"/>
    <x v="29"/>
    <x v="5"/>
    <x v="7"/>
    <s v="Health Sciences"/>
    <x v="0"/>
    <x v="1"/>
    <x v="0"/>
    <x v="4"/>
    <x v="0"/>
    <n v="10203"/>
    <x v="0"/>
    <n v="28.732420091324201"/>
    <n v="72"/>
    <x v="3"/>
    <x v="0"/>
  </r>
  <r>
    <n v="1037163"/>
    <x v="3"/>
    <x v="3"/>
    <x v="3"/>
    <x v="0"/>
    <x v="0"/>
    <x v="47"/>
    <x v="3"/>
    <x v="3"/>
    <s v="BBA"/>
    <x v="0"/>
    <x v="1"/>
    <x v="0"/>
    <x v="0"/>
    <x v="0"/>
    <n v="-263"/>
    <x v="0"/>
    <n v="57.387214611872146"/>
    <n v="80.335999999999999"/>
    <x v="3"/>
    <x v="0"/>
  </r>
  <r>
    <n v="1037584"/>
    <x v="3"/>
    <x v="0"/>
    <x v="3"/>
    <x v="0"/>
    <x v="0"/>
    <x v="36"/>
    <x v="4"/>
    <x v="10"/>
    <s v="Social Science"/>
    <x v="1"/>
    <x v="0"/>
    <x v="0"/>
    <x v="0"/>
    <x v="1"/>
    <n v="4825"/>
    <x v="0"/>
    <n v="43.458447488584476"/>
    <n v="130.68100000000001"/>
    <x v="1"/>
    <x v="0"/>
  </r>
  <r>
    <n v="1038950"/>
    <x v="0"/>
    <x v="3"/>
    <x v="0"/>
    <x v="0"/>
    <x v="0"/>
    <x v="0"/>
    <x v="0"/>
    <x v="0"/>
    <s v="Non-Degree Seeking"/>
    <x v="0"/>
    <x v="0"/>
    <x v="0"/>
    <x v="0"/>
    <x v="1"/>
    <n v="7174"/>
    <x v="0"/>
    <n v="37.025570776255705"/>
    <n v="0"/>
    <x v="0"/>
    <x v="0"/>
  </r>
  <r>
    <n v="1039158"/>
    <x v="3"/>
    <x v="0"/>
    <x v="3"/>
    <x v="2"/>
    <x v="2"/>
    <x v="31"/>
    <x v="5"/>
    <x v="7"/>
    <s v="Health Sciences"/>
    <x v="1"/>
    <x v="1"/>
    <x v="0"/>
    <x v="1"/>
    <x v="0"/>
    <n v="12263"/>
    <x v="0"/>
    <n v="23.094063926940642"/>
    <n v="114.708"/>
    <x v="1"/>
    <x v="1"/>
  </r>
  <r>
    <n v="1040201"/>
    <x v="0"/>
    <x v="10"/>
    <x v="0"/>
    <x v="0"/>
    <x v="0"/>
    <x v="0"/>
    <x v="0"/>
    <x v="0"/>
    <s v="Non-Degree Seeking"/>
    <x v="0"/>
    <x v="0"/>
    <x v="1"/>
    <x v="0"/>
    <x v="1"/>
    <n v="1368"/>
    <x v="0"/>
    <n v="52.921461187214611"/>
    <n v="0"/>
    <x v="0"/>
    <x v="0"/>
  </r>
  <r>
    <n v="1040821"/>
    <x v="6"/>
    <x v="6"/>
    <x v="2"/>
    <x v="0"/>
    <x v="1"/>
    <x v="2"/>
    <x v="2"/>
    <x v="2"/>
    <s v="Non-UAS"/>
    <x v="0"/>
    <x v="0"/>
    <x v="0"/>
    <x v="8"/>
    <x v="1"/>
    <n v="13241"/>
    <x v="0"/>
    <n v="20.415300546448087"/>
    <n v="46"/>
    <x v="0"/>
    <x v="1"/>
  </r>
  <r>
    <n v="1040929"/>
    <x v="3"/>
    <x v="0"/>
    <x v="3"/>
    <x v="0"/>
    <x v="0"/>
    <x v="7"/>
    <x v="3"/>
    <x v="4"/>
    <s v="BBA"/>
    <x v="0"/>
    <x v="1"/>
    <x v="0"/>
    <x v="0"/>
    <x v="0"/>
    <n v="12308"/>
    <x v="0"/>
    <n v="22.970776255707765"/>
    <n v="94"/>
    <x v="1"/>
    <x v="0"/>
  </r>
  <r>
    <n v="1041195"/>
    <x v="6"/>
    <x v="6"/>
    <x v="2"/>
    <x v="0"/>
    <x v="1"/>
    <x v="2"/>
    <x v="2"/>
    <x v="2"/>
    <s v="Non-UAS"/>
    <x v="0"/>
    <x v="0"/>
    <x v="0"/>
    <x v="4"/>
    <x v="0"/>
    <n v="4283"/>
    <x v="0"/>
    <n v="44.94063926940639"/>
    <n v="65"/>
    <x v="0"/>
    <x v="0"/>
  </r>
  <r>
    <n v="1041210"/>
    <x v="3"/>
    <x v="9"/>
    <x v="3"/>
    <x v="0"/>
    <x v="0"/>
    <x v="6"/>
    <x v="1"/>
    <x v="1"/>
    <s v="UG Elementary Education"/>
    <x v="0"/>
    <x v="1"/>
    <x v="0"/>
    <x v="4"/>
    <x v="0"/>
    <n v="12062"/>
    <x v="0"/>
    <n v="23.644748858447489"/>
    <n v="95"/>
    <x v="1"/>
    <x v="0"/>
  </r>
  <r>
    <n v="1041294"/>
    <x v="0"/>
    <x v="2"/>
    <x v="0"/>
    <x v="2"/>
    <x v="0"/>
    <x v="0"/>
    <x v="0"/>
    <x v="0"/>
    <s v="Non-Degree Seeking"/>
    <x v="0"/>
    <x v="0"/>
    <x v="0"/>
    <x v="21"/>
    <x v="1"/>
    <n v="11401"/>
    <x v="0"/>
    <n v="25.452968036529683"/>
    <n v="0"/>
    <x v="0"/>
    <x v="3"/>
  </r>
  <r>
    <n v="1041612"/>
    <x v="5"/>
    <x v="1"/>
    <x v="2"/>
    <x v="2"/>
    <x v="1"/>
    <x v="2"/>
    <x v="2"/>
    <x v="2"/>
    <s v="Non-UAS"/>
    <x v="0"/>
    <x v="0"/>
    <x v="0"/>
    <x v="0"/>
    <x v="0"/>
    <n v="8459"/>
    <x v="0"/>
    <n v="33.507762557077626"/>
    <n v="0"/>
    <x v="0"/>
    <x v="0"/>
  </r>
  <r>
    <n v="1042005"/>
    <x v="6"/>
    <x v="0"/>
    <x v="2"/>
    <x v="0"/>
    <x v="1"/>
    <x v="2"/>
    <x v="2"/>
    <x v="2"/>
    <s v="Non-UAS"/>
    <x v="0"/>
    <x v="0"/>
    <x v="0"/>
    <x v="4"/>
    <x v="0"/>
    <n v="12670"/>
    <x v="0"/>
    <n v="21.978995433789954"/>
    <n v="98"/>
    <x v="0"/>
    <x v="0"/>
  </r>
  <r>
    <n v="1042136"/>
    <x v="0"/>
    <x v="0"/>
    <x v="0"/>
    <x v="0"/>
    <x v="0"/>
    <x v="0"/>
    <x v="0"/>
    <x v="0"/>
    <s v="Non-Degree Seeking"/>
    <x v="0"/>
    <x v="0"/>
    <x v="0"/>
    <x v="0"/>
    <x v="0"/>
    <n v="10097"/>
    <x v="0"/>
    <n v="29.022831050228312"/>
    <n v="0"/>
    <x v="0"/>
    <x v="0"/>
  </r>
  <r>
    <n v="1042185"/>
    <x v="3"/>
    <x v="17"/>
    <x v="3"/>
    <x v="0"/>
    <x v="0"/>
    <x v="32"/>
    <x v="4"/>
    <x v="10"/>
    <s v="Social Science"/>
    <x v="1"/>
    <x v="0"/>
    <x v="1"/>
    <x v="4"/>
    <x v="1"/>
    <n v="11229"/>
    <x v="0"/>
    <n v="25.924200913242011"/>
    <n v="96"/>
    <x v="1"/>
    <x v="0"/>
  </r>
  <r>
    <n v="1042185"/>
    <x v="3"/>
    <x v="17"/>
    <x v="3"/>
    <x v="0"/>
    <x v="2"/>
    <x v="30"/>
    <x v="5"/>
    <x v="9"/>
    <s v="Law Enforcement"/>
    <x v="2"/>
    <x v="1"/>
    <x v="1"/>
    <x v="4"/>
    <x v="1"/>
    <n v="11229"/>
    <x v="0"/>
    <n v="25.924200913242011"/>
    <n v="96"/>
    <x v="1"/>
    <x v="0"/>
  </r>
  <r>
    <n v="1042511"/>
    <x v="3"/>
    <x v="0"/>
    <x v="3"/>
    <x v="2"/>
    <x v="0"/>
    <x v="62"/>
    <x v="4"/>
    <x v="11"/>
    <s v="Marine Biology"/>
    <x v="2"/>
    <x v="1"/>
    <x v="0"/>
    <x v="0"/>
    <x v="1"/>
    <n v="13198"/>
    <x v="0"/>
    <n v="20.532786885245901"/>
    <n v="110.355"/>
    <x v="1"/>
    <x v="0"/>
  </r>
  <r>
    <n v="1042613"/>
    <x v="10"/>
    <x v="0"/>
    <x v="2"/>
    <x v="0"/>
    <x v="1"/>
    <x v="2"/>
    <x v="2"/>
    <x v="2"/>
    <s v="Non-UAS"/>
    <x v="0"/>
    <x v="0"/>
    <x v="0"/>
    <x v="0"/>
    <x v="0"/>
    <n v="10195"/>
    <x v="0"/>
    <n v="28.75433789954338"/>
    <n v="0"/>
    <x v="0"/>
    <x v="0"/>
  </r>
  <r>
    <n v="1042794"/>
    <x v="7"/>
    <x v="0"/>
    <x v="2"/>
    <x v="0"/>
    <x v="1"/>
    <x v="2"/>
    <x v="2"/>
    <x v="2"/>
    <s v="Non-UAS"/>
    <x v="0"/>
    <x v="0"/>
    <x v="0"/>
    <x v="0"/>
    <x v="0"/>
    <n v="12655"/>
    <x v="0"/>
    <n v="22.020091324200916"/>
    <n v="104"/>
    <x v="0"/>
    <x v="0"/>
  </r>
  <r>
    <n v="1043019"/>
    <x v="7"/>
    <x v="6"/>
    <x v="2"/>
    <x v="0"/>
    <x v="1"/>
    <x v="2"/>
    <x v="2"/>
    <x v="2"/>
    <s v="Non-UAS"/>
    <x v="0"/>
    <x v="0"/>
    <x v="0"/>
    <x v="4"/>
    <x v="0"/>
    <n v="10531"/>
    <x v="0"/>
    <n v="27.83606557377049"/>
    <n v="29"/>
    <x v="0"/>
    <x v="0"/>
  </r>
  <r>
    <n v="1044177"/>
    <x v="6"/>
    <x v="6"/>
    <x v="2"/>
    <x v="0"/>
    <x v="1"/>
    <x v="2"/>
    <x v="2"/>
    <x v="2"/>
    <s v="Non-UAS"/>
    <x v="0"/>
    <x v="0"/>
    <x v="0"/>
    <x v="18"/>
    <x v="0"/>
    <n v="9791"/>
    <x v="0"/>
    <n v="29.861187214611874"/>
    <n v="136"/>
    <x v="0"/>
    <x v="3"/>
  </r>
  <r>
    <n v="1044200"/>
    <x v="3"/>
    <x v="9"/>
    <x v="3"/>
    <x v="6"/>
    <x v="0"/>
    <x v="47"/>
    <x v="3"/>
    <x v="3"/>
    <s v="BBA"/>
    <x v="0"/>
    <x v="1"/>
    <x v="0"/>
    <x v="17"/>
    <x v="1"/>
    <n v="8733"/>
    <x v="0"/>
    <n v="32.757077625570773"/>
    <n v="132.67500000000001"/>
    <x v="1"/>
    <x v="1"/>
  </r>
  <r>
    <n v="1044381"/>
    <x v="6"/>
    <x v="8"/>
    <x v="3"/>
    <x v="0"/>
    <x v="0"/>
    <x v="46"/>
    <x v="5"/>
    <x v="7"/>
    <s v="Health Sciences"/>
    <x v="2"/>
    <x v="1"/>
    <x v="0"/>
    <x v="0"/>
    <x v="0"/>
    <n v="12879"/>
    <x v="0"/>
    <n v="21.406392694063928"/>
    <n v="29"/>
    <x v="0"/>
    <x v="0"/>
  </r>
  <r>
    <n v="1045716"/>
    <x v="4"/>
    <x v="3"/>
    <x v="1"/>
    <x v="0"/>
    <x v="0"/>
    <x v="27"/>
    <x v="1"/>
    <x v="1"/>
    <s v="Special Education"/>
    <x v="0"/>
    <x v="1"/>
    <x v="0"/>
    <x v="0"/>
    <x v="0"/>
    <n v="7944"/>
    <x v="0"/>
    <n v="34.918721461187211"/>
    <n v="6"/>
    <x v="4"/>
    <x v="0"/>
  </r>
  <r>
    <n v="1045716"/>
    <x v="4"/>
    <x v="3"/>
    <x v="1"/>
    <x v="0"/>
    <x v="0"/>
    <x v="28"/>
    <x v="1"/>
    <x v="1"/>
    <s v="Special Education"/>
    <x v="0"/>
    <x v="1"/>
    <x v="0"/>
    <x v="0"/>
    <x v="0"/>
    <n v="7944"/>
    <x v="0"/>
    <n v="34.918721461187211"/>
    <n v="6"/>
    <x v="4"/>
    <x v="0"/>
  </r>
  <r>
    <n v="1045838"/>
    <x v="6"/>
    <x v="6"/>
    <x v="2"/>
    <x v="0"/>
    <x v="1"/>
    <x v="2"/>
    <x v="2"/>
    <x v="2"/>
    <s v="Non-UAS"/>
    <x v="0"/>
    <x v="0"/>
    <x v="0"/>
    <x v="4"/>
    <x v="0"/>
    <n v="12016"/>
    <x v="0"/>
    <n v="23.770491803278688"/>
    <n v="76"/>
    <x v="0"/>
    <x v="0"/>
  </r>
  <r>
    <n v="1045984"/>
    <x v="11"/>
    <x v="0"/>
    <x v="0"/>
    <x v="0"/>
    <x v="0"/>
    <x v="69"/>
    <x v="0"/>
    <x v="0"/>
    <s v="Non-Degree Seeking"/>
    <x v="0"/>
    <x v="0"/>
    <x v="0"/>
    <x v="0"/>
    <x v="0"/>
    <n v="14208"/>
    <x v="0"/>
    <n v="17.768036529680366"/>
    <n v="0"/>
    <x v="0"/>
    <x v="0"/>
  </r>
  <r>
    <n v="1046054"/>
    <x v="3"/>
    <x v="0"/>
    <x v="3"/>
    <x v="0"/>
    <x v="0"/>
    <x v="17"/>
    <x v="4"/>
    <x v="6"/>
    <s v="Anthropology"/>
    <x v="0"/>
    <x v="0"/>
    <x v="0"/>
    <x v="0"/>
    <x v="0"/>
    <n v="12486"/>
    <x v="0"/>
    <n v="22.483105022831051"/>
    <n v="104.5"/>
    <x v="1"/>
    <x v="0"/>
  </r>
  <r>
    <n v="1046482"/>
    <x v="3"/>
    <x v="3"/>
    <x v="3"/>
    <x v="0"/>
    <x v="3"/>
    <x v="13"/>
    <x v="4"/>
    <x v="6"/>
    <s v="AA"/>
    <x v="0"/>
    <x v="0"/>
    <x v="0"/>
    <x v="21"/>
    <x v="0"/>
    <n v="12152"/>
    <x v="0"/>
    <n v="23.398173515981735"/>
    <n v="30"/>
    <x v="6"/>
    <x v="3"/>
  </r>
  <r>
    <n v="1046482"/>
    <x v="3"/>
    <x v="3"/>
    <x v="3"/>
    <x v="0"/>
    <x v="2"/>
    <x v="29"/>
    <x v="5"/>
    <x v="7"/>
    <s v="Health Sciences"/>
    <x v="0"/>
    <x v="1"/>
    <x v="0"/>
    <x v="21"/>
    <x v="0"/>
    <n v="12152"/>
    <x v="0"/>
    <n v="23.398173515981735"/>
    <n v="30"/>
    <x v="6"/>
    <x v="3"/>
  </r>
  <r>
    <n v="1046546"/>
    <x v="3"/>
    <x v="0"/>
    <x v="3"/>
    <x v="5"/>
    <x v="0"/>
    <x v="7"/>
    <x v="3"/>
    <x v="4"/>
    <s v="BBA"/>
    <x v="0"/>
    <x v="1"/>
    <x v="0"/>
    <x v="4"/>
    <x v="0"/>
    <n v="10341"/>
    <x v="0"/>
    <n v="28.355191256830601"/>
    <n v="104"/>
    <x v="1"/>
    <x v="0"/>
  </r>
  <r>
    <n v="1046980"/>
    <x v="3"/>
    <x v="6"/>
    <x v="3"/>
    <x v="0"/>
    <x v="0"/>
    <x v="35"/>
    <x v="5"/>
    <x v="7"/>
    <s v="Health Sciences"/>
    <x v="2"/>
    <x v="1"/>
    <x v="0"/>
    <x v="4"/>
    <x v="0"/>
    <n v="12251"/>
    <x v="0"/>
    <n v="23.126940639269407"/>
    <n v="56"/>
    <x v="6"/>
    <x v="0"/>
  </r>
  <r>
    <n v="1047554"/>
    <x v="6"/>
    <x v="6"/>
    <x v="2"/>
    <x v="0"/>
    <x v="1"/>
    <x v="2"/>
    <x v="2"/>
    <x v="2"/>
    <s v="Non-UAS"/>
    <x v="0"/>
    <x v="0"/>
    <x v="0"/>
    <x v="4"/>
    <x v="1"/>
    <n v="10557"/>
    <x v="0"/>
    <n v="27.765027322404372"/>
    <n v="50"/>
    <x v="0"/>
    <x v="0"/>
  </r>
  <r>
    <n v="1048121"/>
    <x v="3"/>
    <x v="0"/>
    <x v="3"/>
    <x v="0"/>
    <x v="0"/>
    <x v="17"/>
    <x v="4"/>
    <x v="6"/>
    <s v="English"/>
    <x v="0"/>
    <x v="0"/>
    <x v="0"/>
    <x v="0"/>
    <x v="0"/>
    <n v="12310"/>
    <x v="0"/>
    <n v="22.965296803652969"/>
    <n v="111"/>
    <x v="1"/>
    <x v="0"/>
  </r>
  <r>
    <n v="1048333"/>
    <x v="6"/>
    <x v="0"/>
    <x v="2"/>
    <x v="0"/>
    <x v="1"/>
    <x v="2"/>
    <x v="2"/>
    <x v="2"/>
    <s v="Non-UAS"/>
    <x v="0"/>
    <x v="0"/>
    <x v="0"/>
    <x v="4"/>
    <x v="0"/>
    <n v="12536"/>
    <x v="0"/>
    <n v="22.346118721461188"/>
    <n v="111"/>
    <x v="0"/>
    <x v="0"/>
  </r>
  <r>
    <n v="1048473"/>
    <x v="4"/>
    <x v="0"/>
    <x v="1"/>
    <x v="0"/>
    <x v="0"/>
    <x v="55"/>
    <x v="1"/>
    <x v="1"/>
    <s v="Educational Technology"/>
    <x v="1"/>
    <x v="1"/>
    <x v="0"/>
    <x v="0"/>
    <x v="0"/>
    <n v="9760"/>
    <x v="0"/>
    <n v="29.94611872146119"/>
    <n v="12"/>
    <x v="2"/>
    <x v="0"/>
  </r>
  <r>
    <n v="1048543"/>
    <x v="3"/>
    <x v="8"/>
    <x v="3"/>
    <x v="0"/>
    <x v="2"/>
    <x v="31"/>
    <x v="5"/>
    <x v="7"/>
    <s v="Health Sciences"/>
    <x v="1"/>
    <x v="1"/>
    <x v="0"/>
    <x v="4"/>
    <x v="0"/>
    <n v="9159"/>
    <x v="0"/>
    <n v="31.592694063926942"/>
    <n v="197"/>
    <x v="1"/>
    <x v="0"/>
  </r>
  <r>
    <n v="1048934"/>
    <x v="3"/>
    <x v="0"/>
    <x v="3"/>
    <x v="0"/>
    <x v="0"/>
    <x v="13"/>
    <x v="4"/>
    <x v="6"/>
    <s v="AA"/>
    <x v="0"/>
    <x v="0"/>
    <x v="0"/>
    <x v="0"/>
    <x v="1"/>
    <n v="12723"/>
    <x v="0"/>
    <n v="21.833789954337902"/>
    <n v="58.67"/>
    <x v="6"/>
    <x v="0"/>
  </r>
  <r>
    <n v="1048934"/>
    <x v="3"/>
    <x v="0"/>
    <x v="3"/>
    <x v="0"/>
    <x v="0"/>
    <x v="45"/>
    <x v="4"/>
    <x v="6"/>
    <s v="Undeclared Bachelors"/>
    <x v="2"/>
    <x v="0"/>
    <x v="0"/>
    <x v="0"/>
    <x v="1"/>
    <n v="12723"/>
    <x v="0"/>
    <n v="21.833789954337902"/>
    <n v="58.67"/>
    <x v="6"/>
    <x v="0"/>
  </r>
  <r>
    <n v="1049003"/>
    <x v="3"/>
    <x v="3"/>
    <x v="3"/>
    <x v="0"/>
    <x v="0"/>
    <x v="6"/>
    <x v="1"/>
    <x v="1"/>
    <s v="UG Elementary Education"/>
    <x v="0"/>
    <x v="1"/>
    <x v="0"/>
    <x v="0"/>
    <x v="1"/>
    <n v="13340"/>
    <x v="0"/>
    <n v="20.144808743169399"/>
    <n v="65"/>
    <x v="3"/>
    <x v="0"/>
  </r>
  <r>
    <n v="1049042"/>
    <x v="3"/>
    <x v="8"/>
    <x v="3"/>
    <x v="0"/>
    <x v="0"/>
    <x v="6"/>
    <x v="1"/>
    <x v="1"/>
    <s v="UG Elementary Education"/>
    <x v="0"/>
    <x v="1"/>
    <x v="0"/>
    <x v="4"/>
    <x v="0"/>
    <n v="5708"/>
    <x v="0"/>
    <n v="41.039269406392691"/>
    <n v="39"/>
    <x v="6"/>
    <x v="0"/>
  </r>
  <r>
    <n v="1049331"/>
    <x v="3"/>
    <x v="3"/>
    <x v="3"/>
    <x v="0"/>
    <x v="0"/>
    <x v="13"/>
    <x v="4"/>
    <x v="6"/>
    <s v="AA"/>
    <x v="0"/>
    <x v="0"/>
    <x v="0"/>
    <x v="0"/>
    <x v="0"/>
    <n v="13105"/>
    <x v="0"/>
    <n v="20.787214611872148"/>
    <n v="56"/>
    <x v="6"/>
    <x v="0"/>
  </r>
  <r>
    <n v="1049331"/>
    <x v="3"/>
    <x v="3"/>
    <x v="3"/>
    <x v="0"/>
    <x v="0"/>
    <x v="46"/>
    <x v="5"/>
    <x v="7"/>
    <s v="Health Sciences"/>
    <x v="2"/>
    <x v="1"/>
    <x v="0"/>
    <x v="0"/>
    <x v="0"/>
    <n v="13105"/>
    <x v="0"/>
    <n v="20.787214611872148"/>
    <n v="56"/>
    <x v="6"/>
    <x v="0"/>
  </r>
  <r>
    <n v="1049334"/>
    <x v="3"/>
    <x v="10"/>
    <x v="3"/>
    <x v="0"/>
    <x v="0"/>
    <x v="38"/>
    <x v="3"/>
    <x v="3"/>
    <s v="Business Administration"/>
    <x v="0"/>
    <x v="1"/>
    <x v="1"/>
    <x v="4"/>
    <x v="0"/>
    <n v="13001"/>
    <x v="0"/>
    <n v="21.072146118721463"/>
    <n v="90"/>
    <x v="1"/>
    <x v="0"/>
  </r>
  <r>
    <n v="1049334"/>
    <x v="3"/>
    <x v="10"/>
    <x v="3"/>
    <x v="0"/>
    <x v="0"/>
    <x v="7"/>
    <x v="3"/>
    <x v="4"/>
    <s v="BBA"/>
    <x v="0"/>
    <x v="1"/>
    <x v="1"/>
    <x v="4"/>
    <x v="0"/>
    <n v="13001"/>
    <x v="0"/>
    <n v="21.072146118721463"/>
    <n v="90"/>
    <x v="1"/>
    <x v="0"/>
  </r>
  <r>
    <n v="1049345"/>
    <x v="3"/>
    <x v="5"/>
    <x v="3"/>
    <x v="0"/>
    <x v="0"/>
    <x v="13"/>
    <x v="4"/>
    <x v="6"/>
    <s v="AA"/>
    <x v="0"/>
    <x v="0"/>
    <x v="0"/>
    <x v="4"/>
    <x v="0"/>
    <n v="12824"/>
    <x v="0"/>
    <n v="21.557077625570777"/>
    <n v="84"/>
    <x v="3"/>
    <x v="0"/>
  </r>
  <r>
    <n v="1049345"/>
    <x v="3"/>
    <x v="5"/>
    <x v="3"/>
    <x v="0"/>
    <x v="0"/>
    <x v="46"/>
    <x v="5"/>
    <x v="7"/>
    <s v="Health Sciences"/>
    <x v="2"/>
    <x v="1"/>
    <x v="0"/>
    <x v="4"/>
    <x v="0"/>
    <n v="12824"/>
    <x v="0"/>
    <n v="21.557077625570777"/>
    <n v="84"/>
    <x v="3"/>
    <x v="0"/>
  </r>
  <r>
    <n v="1049362"/>
    <x v="7"/>
    <x v="0"/>
    <x v="2"/>
    <x v="0"/>
    <x v="1"/>
    <x v="2"/>
    <x v="2"/>
    <x v="2"/>
    <s v="Non-UAS"/>
    <x v="0"/>
    <x v="0"/>
    <x v="0"/>
    <x v="0"/>
    <x v="1"/>
    <n v="13544"/>
    <x v="0"/>
    <n v="19.587214611872145"/>
    <n v="0"/>
    <x v="0"/>
    <x v="0"/>
  </r>
  <r>
    <n v="1049808"/>
    <x v="3"/>
    <x v="8"/>
    <x v="3"/>
    <x v="0"/>
    <x v="0"/>
    <x v="54"/>
    <x v="4"/>
    <x v="6"/>
    <s v="English"/>
    <x v="1"/>
    <x v="0"/>
    <x v="0"/>
    <x v="0"/>
    <x v="0"/>
    <n v="12496"/>
    <x v="0"/>
    <n v="22.455707762557079"/>
    <n v="125"/>
    <x v="1"/>
    <x v="0"/>
  </r>
  <r>
    <n v="1049990"/>
    <x v="3"/>
    <x v="0"/>
    <x v="3"/>
    <x v="0"/>
    <x v="0"/>
    <x v="33"/>
    <x v="4"/>
    <x v="11"/>
    <s v="Mathematics"/>
    <x v="2"/>
    <x v="0"/>
    <x v="0"/>
    <x v="0"/>
    <x v="1"/>
    <n v="13373"/>
    <x v="0"/>
    <n v="20.05464480874317"/>
    <n v="107"/>
    <x v="1"/>
    <x v="0"/>
  </r>
  <r>
    <n v="1050855"/>
    <x v="0"/>
    <x v="3"/>
    <x v="0"/>
    <x v="3"/>
    <x v="0"/>
    <x v="0"/>
    <x v="0"/>
    <x v="0"/>
    <s v="Non-Degree Seeking"/>
    <x v="0"/>
    <x v="0"/>
    <x v="0"/>
    <x v="0"/>
    <x v="0"/>
    <n v="12539"/>
    <x v="0"/>
    <n v="22.337899543378995"/>
    <n v="0"/>
    <x v="0"/>
    <x v="0"/>
  </r>
  <r>
    <n v="1051020"/>
    <x v="3"/>
    <x v="3"/>
    <x v="3"/>
    <x v="0"/>
    <x v="0"/>
    <x v="45"/>
    <x v="4"/>
    <x v="6"/>
    <s v="Undeclared Bachelors"/>
    <x v="2"/>
    <x v="0"/>
    <x v="0"/>
    <x v="0"/>
    <x v="1"/>
    <n v="12495"/>
    <x v="0"/>
    <n v="22.458447488584476"/>
    <n v="73"/>
    <x v="3"/>
    <x v="0"/>
  </r>
  <r>
    <n v="1051769"/>
    <x v="4"/>
    <x v="0"/>
    <x v="1"/>
    <x v="0"/>
    <x v="0"/>
    <x v="11"/>
    <x v="3"/>
    <x v="5"/>
    <s v="MPA"/>
    <x v="0"/>
    <x v="1"/>
    <x v="0"/>
    <x v="0"/>
    <x v="0"/>
    <n v="9577"/>
    <x v="0"/>
    <n v="30.447488584474886"/>
    <n v="15"/>
    <x v="2"/>
    <x v="0"/>
  </r>
  <r>
    <n v="1052175"/>
    <x v="3"/>
    <x v="3"/>
    <x v="3"/>
    <x v="0"/>
    <x v="0"/>
    <x v="70"/>
    <x v="4"/>
    <x v="11"/>
    <s v="Environmental Resources"/>
    <x v="2"/>
    <x v="1"/>
    <x v="0"/>
    <x v="0"/>
    <x v="0"/>
    <n v="12550"/>
    <x v="0"/>
    <n v="22.307762557077627"/>
    <n v="110.5"/>
    <x v="1"/>
    <x v="0"/>
  </r>
  <r>
    <n v="1052699"/>
    <x v="3"/>
    <x v="0"/>
    <x v="3"/>
    <x v="0"/>
    <x v="3"/>
    <x v="13"/>
    <x v="4"/>
    <x v="6"/>
    <s v="AA"/>
    <x v="0"/>
    <x v="0"/>
    <x v="0"/>
    <x v="6"/>
    <x v="1"/>
    <n v="12419"/>
    <x v="0"/>
    <n v="22.666666666666668"/>
    <n v="9"/>
    <x v="5"/>
    <x v="0"/>
  </r>
  <r>
    <n v="1052801"/>
    <x v="4"/>
    <x v="9"/>
    <x v="1"/>
    <x v="0"/>
    <x v="0"/>
    <x v="20"/>
    <x v="1"/>
    <x v="1"/>
    <s v="Mathematics"/>
    <x v="1"/>
    <x v="1"/>
    <x v="1"/>
    <x v="4"/>
    <x v="0"/>
    <n v="3539"/>
    <x v="0"/>
    <n v="46.978995433789954"/>
    <n v="30"/>
    <x v="2"/>
    <x v="0"/>
  </r>
  <r>
    <n v="1052801"/>
    <x v="4"/>
    <x v="9"/>
    <x v="1"/>
    <x v="0"/>
    <x v="0"/>
    <x v="21"/>
    <x v="1"/>
    <x v="1"/>
    <s v="Mathematics"/>
    <x v="1"/>
    <x v="1"/>
    <x v="1"/>
    <x v="4"/>
    <x v="0"/>
    <n v="3539"/>
    <x v="0"/>
    <n v="46.978995433789954"/>
    <n v="30"/>
    <x v="2"/>
    <x v="0"/>
  </r>
  <r>
    <n v="1053779"/>
    <x v="4"/>
    <x v="10"/>
    <x v="1"/>
    <x v="0"/>
    <x v="0"/>
    <x v="23"/>
    <x v="1"/>
    <x v="1"/>
    <s v="Secondary Education"/>
    <x v="3"/>
    <x v="1"/>
    <x v="1"/>
    <x v="4"/>
    <x v="1"/>
    <n v="11862"/>
    <x v="0"/>
    <n v="24.191256830601091"/>
    <n v="12"/>
    <x v="4"/>
    <x v="0"/>
  </r>
  <r>
    <n v="1054173"/>
    <x v="6"/>
    <x v="0"/>
    <x v="2"/>
    <x v="0"/>
    <x v="1"/>
    <x v="2"/>
    <x v="2"/>
    <x v="2"/>
    <s v="Non-UAS"/>
    <x v="0"/>
    <x v="0"/>
    <x v="0"/>
    <x v="0"/>
    <x v="0"/>
    <n v="12514"/>
    <x v="0"/>
    <n v="22.406392694063928"/>
    <n v="138"/>
    <x v="0"/>
    <x v="0"/>
  </r>
  <r>
    <n v="1054536"/>
    <x v="6"/>
    <x v="0"/>
    <x v="2"/>
    <x v="0"/>
    <x v="1"/>
    <x v="2"/>
    <x v="2"/>
    <x v="2"/>
    <s v="Non-UAS"/>
    <x v="0"/>
    <x v="0"/>
    <x v="0"/>
    <x v="4"/>
    <x v="1"/>
    <n v="12709"/>
    <x v="0"/>
    <n v="21.872146118721464"/>
    <n v="120"/>
    <x v="0"/>
    <x v="0"/>
  </r>
  <r>
    <n v="1055079"/>
    <x v="3"/>
    <x v="3"/>
    <x v="3"/>
    <x v="2"/>
    <x v="0"/>
    <x v="13"/>
    <x v="4"/>
    <x v="6"/>
    <s v="AA"/>
    <x v="0"/>
    <x v="0"/>
    <x v="0"/>
    <x v="4"/>
    <x v="0"/>
    <n v="12646"/>
    <x v="0"/>
    <n v="22.044748858447491"/>
    <n v="39"/>
    <x v="6"/>
    <x v="0"/>
  </r>
  <r>
    <n v="1055633"/>
    <x v="3"/>
    <x v="8"/>
    <x v="3"/>
    <x v="0"/>
    <x v="0"/>
    <x v="6"/>
    <x v="1"/>
    <x v="1"/>
    <s v="UG Elementary Education"/>
    <x v="0"/>
    <x v="1"/>
    <x v="0"/>
    <x v="11"/>
    <x v="1"/>
    <n v="12078"/>
    <x v="0"/>
    <n v="23.600913242009135"/>
    <n v="94.004000000000005"/>
    <x v="1"/>
    <x v="1"/>
  </r>
  <r>
    <n v="1056089"/>
    <x v="3"/>
    <x v="0"/>
    <x v="3"/>
    <x v="0"/>
    <x v="0"/>
    <x v="71"/>
    <x v="4"/>
    <x v="10"/>
    <s v="Social Science"/>
    <x v="1"/>
    <x v="0"/>
    <x v="0"/>
    <x v="6"/>
    <x v="1"/>
    <n v="9518"/>
    <x v="0"/>
    <n v="30.609132420091324"/>
    <n v="84"/>
    <x v="3"/>
    <x v="0"/>
  </r>
  <r>
    <n v="1056261"/>
    <x v="3"/>
    <x v="0"/>
    <x v="3"/>
    <x v="0"/>
    <x v="0"/>
    <x v="62"/>
    <x v="4"/>
    <x v="11"/>
    <s v="Marine Biology"/>
    <x v="2"/>
    <x v="1"/>
    <x v="0"/>
    <x v="0"/>
    <x v="0"/>
    <n v="11716"/>
    <x v="0"/>
    <n v="24.590163934426229"/>
    <n v="151"/>
    <x v="1"/>
    <x v="0"/>
  </r>
  <r>
    <n v="1056453"/>
    <x v="6"/>
    <x v="0"/>
    <x v="2"/>
    <x v="0"/>
    <x v="1"/>
    <x v="2"/>
    <x v="2"/>
    <x v="2"/>
    <s v="Non-UAS"/>
    <x v="0"/>
    <x v="0"/>
    <x v="0"/>
    <x v="3"/>
    <x v="1"/>
    <n v="12373"/>
    <x v="0"/>
    <n v="22.792694063926941"/>
    <n v="113"/>
    <x v="0"/>
    <x v="3"/>
  </r>
  <r>
    <n v="1056510"/>
    <x v="3"/>
    <x v="8"/>
    <x v="3"/>
    <x v="0"/>
    <x v="2"/>
    <x v="53"/>
    <x v="5"/>
    <x v="7"/>
    <s v="Health Sciences"/>
    <x v="0"/>
    <x v="1"/>
    <x v="0"/>
    <x v="4"/>
    <x v="0"/>
    <n v="11646"/>
    <x v="0"/>
    <n v="24.781735159817352"/>
    <n v="14"/>
    <x v="5"/>
    <x v="0"/>
  </r>
  <r>
    <n v="1057127"/>
    <x v="3"/>
    <x v="3"/>
    <x v="3"/>
    <x v="0"/>
    <x v="0"/>
    <x v="17"/>
    <x v="4"/>
    <x v="6"/>
    <s v="Social Science"/>
    <x v="0"/>
    <x v="0"/>
    <x v="0"/>
    <x v="4"/>
    <x v="0"/>
    <n v="13048"/>
    <x v="0"/>
    <n v="20.94337899543379"/>
    <n v="47"/>
    <x v="6"/>
    <x v="0"/>
  </r>
  <r>
    <n v="1057282"/>
    <x v="3"/>
    <x v="4"/>
    <x v="3"/>
    <x v="0"/>
    <x v="2"/>
    <x v="42"/>
    <x v="5"/>
    <x v="9"/>
    <s v="Fisheries Technology"/>
    <x v="1"/>
    <x v="1"/>
    <x v="0"/>
    <x v="4"/>
    <x v="1"/>
    <n v="12732"/>
    <x v="0"/>
    <n v="21.809132420091327"/>
    <n v="46"/>
    <x v="6"/>
    <x v="0"/>
  </r>
  <r>
    <n v="1057292"/>
    <x v="6"/>
    <x v="0"/>
    <x v="2"/>
    <x v="0"/>
    <x v="1"/>
    <x v="2"/>
    <x v="2"/>
    <x v="2"/>
    <s v="Non-UAS"/>
    <x v="0"/>
    <x v="0"/>
    <x v="0"/>
    <x v="4"/>
    <x v="1"/>
    <n v="12868"/>
    <x v="0"/>
    <n v="21.436529680365297"/>
    <n v="98"/>
    <x v="0"/>
    <x v="0"/>
  </r>
  <r>
    <n v="1059493"/>
    <x v="3"/>
    <x v="3"/>
    <x v="3"/>
    <x v="0"/>
    <x v="0"/>
    <x v="17"/>
    <x v="4"/>
    <x v="6"/>
    <s v="Social Science"/>
    <x v="0"/>
    <x v="0"/>
    <x v="0"/>
    <x v="4"/>
    <x v="0"/>
    <n v="12635"/>
    <x v="0"/>
    <n v="22.074885844748859"/>
    <n v="52"/>
    <x v="6"/>
    <x v="0"/>
  </r>
  <r>
    <n v="1059715"/>
    <x v="3"/>
    <x v="0"/>
    <x v="3"/>
    <x v="0"/>
    <x v="0"/>
    <x v="7"/>
    <x v="3"/>
    <x v="4"/>
    <s v="BBA"/>
    <x v="0"/>
    <x v="1"/>
    <x v="0"/>
    <x v="0"/>
    <x v="1"/>
    <n v="13131"/>
    <x v="0"/>
    <n v="20.715981735159819"/>
    <n v="74"/>
    <x v="3"/>
    <x v="0"/>
  </r>
  <r>
    <n v="1059761"/>
    <x v="0"/>
    <x v="0"/>
    <x v="0"/>
    <x v="0"/>
    <x v="0"/>
    <x v="0"/>
    <x v="0"/>
    <x v="0"/>
    <s v="Non-Degree Seeking"/>
    <x v="0"/>
    <x v="0"/>
    <x v="0"/>
    <x v="17"/>
    <x v="0"/>
    <n v="11692"/>
    <x v="0"/>
    <n v="24.655737704918032"/>
    <n v="0"/>
    <x v="0"/>
    <x v="1"/>
  </r>
  <r>
    <n v="1060007"/>
    <x v="3"/>
    <x v="3"/>
    <x v="3"/>
    <x v="0"/>
    <x v="0"/>
    <x v="7"/>
    <x v="3"/>
    <x v="4"/>
    <s v="BBA"/>
    <x v="0"/>
    <x v="1"/>
    <x v="0"/>
    <x v="0"/>
    <x v="1"/>
    <n v="5737"/>
    <x v="0"/>
    <n v="40.959817351598176"/>
    <n v="105"/>
    <x v="1"/>
    <x v="0"/>
  </r>
  <r>
    <n v="1061477"/>
    <x v="6"/>
    <x v="0"/>
    <x v="2"/>
    <x v="0"/>
    <x v="1"/>
    <x v="2"/>
    <x v="2"/>
    <x v="2"/>
    <s v="Non-UAS"/>
    <x v="0"/>
    <x v="0"/>
    <x v="0"/>
    <x v="4"/>
    <x v="0"/>
    <n v="12328"/>
    <x v="0"/>
    <n v="22.915981735159818"/>
    <n v="91"/>
    <x v="0"/>
    <x v="0"/>
  </r>
  <r>
    <n v="1061690"/>
    <x v="3"/>
    <x v="10"/>
    <x v="3"/>
    <x v="0"/>
    <x v="2"/>
    <x v="13"/>
    <x v="4"/>
    <x v="6"/>
    <s v="AA"/>
    <x v="0"/>
    <x v="0"/>
    <x v="1"/>
    <x v="0"/>
    <x v="0"/>
    <n v="13153"/>
    <x v="0"/>
    <n v="20.655737704918032"/>
    <n v="27"/>
    <x v="5"/>
    <x v="0"/>
  </r>
  <r>
    <n v="1061690"/>
    <x v="3"/>
    <x v="10"/>
    <x v="3"/>
    <x v="0"/>
    <x v="2"/>
    <x v="31"/>
    <x v="5"/>
    <x v="7"/>
    <s v="Health Sciences"/>
    <x v="1"/>
    <x v="1"/>
    <x v="1"/>
    <x v="0"/>
    <x v="0"/>
    <n v="13153"/>
    <x v="0"/>
    <n v="20.655737704918032"/>
    <n v="27"/>
    <x v="5"/>
    <x v="0"/>
  </r>
  <r>
    <n v="1061987"/>
    <x v="5"/>
    <x v="6"/>
    <x v="2"/>
    <x v="5"/>
    <x v="1"/>
    <x v="2"/>
    <x v="2"/>
    <x v="2"/>
    <s v="Non-UAS"/>
    <x v="0"/>
    <x v="0"/>
    <x v="0"/>
    <x v="4"/>
    <x v="1"/>
    <n v="10844"/>
    <x v="0"/>
    <n v="26.978995433789954"/>
    <n v="0"/>
    <x v="0"/>
    <x v="0"/>
  </r>
  <r>
    <n v="1062381"/>
    <x v="7"/>
    <x v="0"/>
    <x v="2"/>
    <x v="0"/>
    <x v="1"/>
    <x v="2"/>
    <x v="2"/>
    <x v="2"/>
    <s v="Non-UAS"/>
    <x v="0"/>
    <x v="0"/>
    <x v="0"/>
    <x v="0"/>
    <x v="0"/>
    <n v="12972"/>
    <x v="0"/>
    <n v="21.151598173515982"/>
    <n v="99.5"/>
    <x v="0"/>
    <x v="0"/>
  </r>
  <r>
    <n v="1063561"/>
    <x v="4"/>
    <x v="0"/>
    <x v="1"/>
    <x v="0"/>
    <x v="0"/>
    <x v="27"/>
    <x v="1"/>
    <x v="1"/>
    <s v="Special Education"/>
    <x v="0"/>
    <x v="1"/>
    <x v="0"/>
    <x v="0"/>
    <x v="0"/>
    <n v="8221"/>
    <x v="0"/>
    <n v="34.159817351598171"/>
    <n v="18"/>
    <x v="2"/>
    <x v="0"/>
  </r>
  <r>
    <n v="1063561"/>
    <x v="4"/>
    <x v="0"/>
    <x v="1"/>
    <x v="0"/>
    <x v="0"/>
    <x v="28"/>
    <x v="1"/>
    <x v="1"/>
    <s v="Special Education"/>
    <x v="0"/>
    <x v="1"/>
    <x v="0"/>
    <x v="0"/>
    <x v="0"/>
    <n v="8221"/>
    <x v="0"/>
    <n v="34.159817351598171"/>
    <n v="18"/>
    <x v="2"/>
    <x v="0"/>
  </r>
  <r>
    <n v="1063609"/>
    <x v="3"/>
    <x v="0"/>
    <x v="3"/>
    <x v="0"/>
    <x v="0"/>
    <x v="38"/>
    <x v="3"/>
    <x v="3"/>
    <s v="Business Administration"/>
    <x v="0"/>
    <x v="1"/>
    <x v="0"/>
    <x v="4"/>
    <x v="0"/>
    <n v="12411"/>
    <x v="0"/>
    <n v="22.688584474885847"/>
    <n v="55"/>
    <x v="6"/>
    <x v="0"/>
  </r>
  <r>
    <n v="1064296"/>
    <x v="0"/>
    <x v="4"/>
    <x v="0"/>
    <x v="0"/>
    <x v="0"/>
    <x v="0"/>
    <x v="0"/>
    <x v="0"/>
    <s v="Non-Degree Seeking"/>
    <x v="0"/>
    <x v="0"/>
    <x v="0"/>
    <x v="4"/>
    <x v="0"/>
    <n v="4229"/>
    <x v="0"/>
    <n v="45.088584474885842"/>
    <n v="0"/>
    <x v="0"/>
    <x v="0"/>
  </r>
  <r>
    <n v="1064484"/>
    <x v="3"/>
    <x v="8"/>
    <x v="3"/>
    <x v="0"/>
    <x v="2"/>
    <x v="13"/>
    <x v="4"/>
    <x v="6"/>
    <s v="AA"/>
    <x v="0"/>
    <x v="0"/>
    <x v="0"/>
    <x v="6"/>
    <x v="0"/>
    <n v="13348"/>
    <x v="0"/>
    <n v="20.122950819672131"/>
    <n v="48"/>
    <x v="6"/>
    <x v="0"/>
  </r>
  <r>
    <n v="1064487"/>
    <x v="3"/>
    <x v="6"/>
    <x v="3"/>
    <x v="0"/>
    <x v="0"/>
    <x v="6"/>
    <x v="1"/>
    <x v="1"/>
    <s v="UG Elementary Education"/>
    <x v="0"/>
    <x v="1"/>
    <x v="0"/>
    <x v="4"/>
    <x v="0"/>
    <n v="12770"/>
    <x v="0"/>
    <n v="21.705022831050229"/>
    <n v="89"/>
    <x v="3"/>
    <x v="0"/>
  </r>
  <r>
    <n v="1064925"/>
    <x v="8"/>
    <x v="0"/>
    <x v="2"/>
    <x v="0"/>
    <x v="1"/>
    <x v="2"/>
    <x v="2"/>
    <x v="2"/>
    <s v="Non-UAS"/>
    <x v="0"/>
    <x v="0"/>
    <x v="0"/>
    <x v="0"/>
    <x v="1"/>
    <n v="5172"/>
    <x v="0"/>
    <n v="42.507762557077626"/>
    <n v="19"/>
    <x v="0"/>
    <x v="0"/>
  </r>
  <r>
    <n v="1065000"/>
    <x v="4"/>
    <x v="9"/>
    <x v="1"/>
    <x v="0"/>
    <x v="0"/>
    <x v="27"/>
    <x v="1"/>
    <x v="1"/>
    <s v="Special Education"/>
    <x v="0"/>
    <x v="1"/>
    <x v="1"/>
    <x v="4"/>
    <x v="0"/>
    <n v="9457"/>
    <x v="0"/>
    <n v="30.776255707762559"/>
    <n v="9"/>
    <x v="4"/>
    <x v="0"/>
  </r>
  <r>
    <n v="1065103"/>
    <x v="3"/>
    <x v="3"/>
    <x v="3"/>
    <x v="0"/>
    <x v="0"/>
    <x v="71"/>
    <x v="4"/>
    <x v="10"/>
    <s v="Social Science"/>
    <x v="1"/>
    <x v="0"/>
    <x v="0"/>
    <x v="4"/>
    <x v="0"/>
    <n v="10324"/>
    <x v="0"/>
    <n v="28.401639344262296"/>
    <n v="106"/>
    <x v="1"/>
    <x v="0"/>
  </r>
  <r>
    <n v="1065405"/>
    <x v="0"/>
    <x v="0"/>
    <x v="0"/>
    <x v="2"/>
    <x v="0"/>
    <x v="0"/>
    <x v="0"/>
    <x v="0"/>
    <s v="Non-Degree Seeking"/>
    <x v="0"/>
    <x v="0"/>
    <x v="0"/>
    <x v="4"/>
    <x v="1"/>
    <n v="9304"/>
    <x v="0"/>
    <n v="31.19543378995434"/>
    <n v="0"/>
    <x v="0"/>
    <x v="0"/>
  </r>
  <r>
    <n v="1065705"/>
    <x v="0"/>
    <x v="3"/>
    <x v="0"/>
    <x v="0"/>
    <x v="0"/>
    <x v="0"/>
    <x v="0"/>
    <x v="0"/>
    <s v="Non-Degree Seeking"/>
    <x v="0"/>
    <x v="0"/>
    <x v="0"/>
    <x v="4"/>
    <x v="0"/>
    <n v="9595"/>
    <x v="0"/>
    <n v="30.398173515981735"/>
    <n v="0"/>
    <x v="0"/>
    <x v="0"/>
  </r>
  <r>
    <n v="1066187"/>
    <x v="5"/>
    <x v="0"/>
    <x v="2"/>
    <x v="0"/>
    <x v="1"/>
    <x v="2"/>
    <x v="2"/>
    <x v="2"/>
    <s v="Non-UAS"/>
    <x v="0"/>
    <x v="0"/>
    <x v="0"/>
    <x v="4"/>
    <x v="0"/>
    <n v="12855"/>
    <x v="0"/>
    <n v="21.472146118721462"/>
    <n v="0"/>
    <x v="0"/>
    <x v="0"/>
  </r>
  <r>
    <n v="1066405"/>
    <x v="4"/>
    <x v="0"/>
    <x v="1"/>
    <x v="0"/>
    <x v="0"/>
    <x v="11"/>
    <x v="3"/>
    <x v="5"/>
    <s v="MPA"/>
    <x v="0"/>
    <x v="1"/>
    <x v="0"/>
    <x v="4"/>
    <x v="0"/>
    <n v="10819"/>
    <x v="0"/>
    <n v="27.047488584474888"/>
    <n v="30"/>
    <x v="2"/>
    <x v="0"/>
  </r>
  <r>
    <n v="1068253"/>
    <x v="4"/>
    <x v="3"/>
    <x v="1"/>
    <x v="0"/>
    <x v="0"/>
    <x v="19"/>
    <x v="1"/>
    <x v="1"/>
    <s v="Educational Technology"/>
    <x v="1"/>
    <x v="1"/>
    <x v="0"/>
    <x v="4"/>
    <x v="0"/>
    <n v="10844"/>
    <x v="0"/>
    <n v="26.978995433789954"/>
    <n v="15"/>
    <x v="2"/>
    <x v="0"/>
  </r>
  <r>
    <n v="1068253"/>
    <x v="4"/>
    <x v="3"/>
    <x v="1"/>
    <x v="0"/>
    <x v="0"/>
    <x v="40"/>
    <x v="1"/>
    <x v="1"/>
    <s v="Learning Design and Technology"/>
    <x v="0"/>
    <x v="1"/>
    <x v="0"/>
    <x v="4"/>
    <x v="0"/>
    <n v="10844"/>
    <x v="0"/>
    <n v="26.978995433789954"/>
    <n v="15"/>
    <x v="2"/>
    <x v="0"/>
  </r>
  <r>
    <n v="1068758"/>
    <x v="6"/>
    <x v="0"/>
    <x v="2"/>
    <x v="6"/>
    <x v="1"/>
    <x v="2"/>
    <x v="2"/>
    <x v="2"/>
    <s v="Non-UAS"/>
    <x v="0"/>
    <x v="0"/>
    <x v="0"/>
    <x v="4"/>
    <x v="1"/>
    <n v="11340"/>
    <x v="0"/>
    <n v="25.620091324200914"/>
    <n v="88"/>
    <x v="0"/>
    <x v="0"/>
  </r>
  <r>
    <n v="1069307"/>
    <x v="0"/>
    <x v="0"/>
    <x v="0"/>
    <x v="3"/>
    <x v="2"/>
    <x v="0"/>
    <x v="0"/>
    <x v="0"/>
    <s v="Non-Degree Seeking"/>
    <x v="0"/>
    <x v="0"/>
    <x v="0"/>
    <x v="4"/>
    <x v="0"/>
    <n v="12735"/>
    <x v="0"/>
    <n v="21.800913242009134"/>
    <n v="0"/>
    <x v="0"/>
    <x v="0"/>
  </r>
  <r>
    <n v="1069460"/>
    <x v="6"/>
    <x v="6"/>
    <x v="2"/>
    <x v="0"/>
    <x v="1"/>
    <x v="2"/>
    <x v="2"/>
    <x v="2"/>
    <s v="Non-UAS"/>
    <x v="0"/>
    <x v="0"/>
    <x v="0"/>
    <x v="4"/>
    <x v="0"/>
    <n v="12283"/>
    <x v="0"/>
    <n v="23.039269406392695"/>
    <n v="11.668000000000001"/>
    <x v="0"/>
    <x v="0"/>
  </r>
  <r>
    <n v="1069883"/>
    <x v="3"/>
    <x v="6"/>
    <x v="3"/>
    <x v="0"/>
    <x v="0"/>
    <x v="62"/>
    <x v="4"/>
    <x v="11"/>
    <s v="Marine Biology"/>
    <x v="2"/>
    <x v="1"/>
    <x v="0"/>
    <x v="0"/>
    <x v="0"/>
    <n v="13626"/>
    <x v="0"/>
    <n v="19.362557077625571"/>
    <n v="42"/>
    <x v="6"/>
    <x v="0"/>
  </r>
  <r>
    <n v="1069889"/>
    <x v="4"/>
    <x v="0"/>
    <x v="1"/>
    <x v="0"/>
    <x v="0"/>
    <x v="11"/>
    <x v="3"/>
    <x v="5"/>
    <s v="MPA"/>
    <x v="0"/>
    <x v="1"/>
    <x v="0"/>
    <x v="4"/>
    <x v="1"/>
    <n v="4827"/>
    <x v="0"/>
    <n v="43.452968036529676"/>
    <n v="33"/>
    <x v="2"/>
    <x v="0"/>
  </r>
  <r>
    <n v="1070464"/>
    <x v="0"/>
    <x v="0"/>
    <x v="0"/>
    <x v="0"/>
    <x v="0"/>
    <x v="0"/>
    <x v="0"/>
    <x v="0"/>
    <s v="Non-Degree Seeking"/>
    <x v="0"/>
    <x v="0"/>
    <x v="0"/>
    <x v="0"/>
    <x v="1"/>
    <n v="6345"/>
    <x v="0"/>
    <n v="39.296803652968038"/>
    <n v="0"/>
    <x v="0"/>
    <x v="0"/>
  </r>
  <r>
    <n v="1070717"/>
    <x v="6"/>
    <x v="0"/>
    <x v="2"/>
    <x v="0"/>
    <x v="1"/>
    <x v="2"/>
    <x v="2"/>
    <x v="2"/>
    <s v="Non-UAS"/>
    <x v="0"/>
    <x v="0"/>
    <x v="0"/>
    <x v="4"/>
    <x v="1"/>
    <n v="11363"/>
    <x v="0"/>
    <n v="25.557077625570777"/>
    <n v="91"/>
    <x v="0"/>
    <x v="0"/>
  </r>
  <r>
    <n v="1070751"/>
    <x v="6"/>
    <x v="0"/>
    <x v="2"/>
    <x v="0"/>
    <x v="1"/>
    <x v="2"/>
    <x v="2"/>
    <x v="2"/>
    <s v="Non-UAS"/>
    <x v="0"/>
    <x v="0"/>
    <x v="0"/>
    <x v="4"/>
    <x v="1"/>
    <n v="4931"/>
    <x v="0"/>
    <n v="43.168036529680364"/>
    <n v="175"/>
    <x v="0"/>
    <x v="0"/>
  </r>
  <r>
    <n v="1071288"/>
    <x v="1"/>
    <x v="0"/>
    <x v="2"/>
    <x v="0"/>
    <x v="1"/>
    <x v="2"/>
    <x v="2"/>
    <x v="2"/>
    <s v="Non-UAS"/>
    <x v="0"/>
    <x v="0"/>
    <x v="0"/>
    <x v="23"/>
    <x v="0"/>
    <n v="1109"/>
    <x v="0"/>
    <n v="53.6310502283105"/>
    <n v="0"/>
    <x v="0"/>
    <x v="0"/>
  </r>
  <r>
    <n v="1071350"/>
    <x v="4"/>
    <x v="10"/>
    <x v="1"/>
    <x v="0"/>
    <x v="0"/>
    <x v="23"/>
    <x v="1"/>
    <x v="1"/>
    <s v="Secondary Education"/>
    <x v="3"/>
    <x v="1"/>
    <x v="1"/>
    <x v="11"/>
    <x v="1"/>
    <n v="5378"/>
    <x v="0"/>
    <n v="41.94337899543379"/>
    <n v="12"/>
    <x v="4"/>
    <x v="1"/>
  </r>
  <r>
    <n v="1071378"/>
    <x v="0"/>
    <x v="3"/>
    <x v="0"/>
    <x v="0"/>
    <x v="0"/>
    <x v="0"/>
    <x v="0"/>
    <x v="0"/>
    <s v="Non-Degree Seeking"/>
    <x v="0"/>
    <x v="0"/>
    <x v="0"/>
    <x v="4"/>
    <x v="1"/>
    <n v="10319"/>
    <x v="0"/>
    <n v="28.415300546448087"/>
    <n v="0"/>
    <x v="0"/>
    <x v="0"/>
  </r>
  <r>
    <n v="1071378"/>
    <x v="0"/>
    <x v="3"/>
    <x v="3"/>
    <x v="0"/>
    <x v="0"/>
    <x v="72"/>
    <x v="4"/>
    <x v="6"/>
    <s v="English"/>
    <x v="1"/>
    <x v="0"/>
    <x v="0"/>
    <x v="4"/>
    <x v="1"/>
    <n v="10319"/>
    <x v="0"/>
    <n v="28.415300546448087"/>
    <n v="0"/>
    <x v="0"/>
    <x v="0"/>
  </r>
  <r>
    <n v="1071658"/>
    <x v="3"/>
    <x v="3"/>
    <x v="3"/>
    <x v="0"/>
    <x v="2"/>
    <x v="31"/>
    <x v="5"/>
    <x v="7"/>
    <s v="Health Sciences"/>
    <x v="1"/>
    <x v="1"/>
    <x v="0"/>
    <x v="4"/>
    <x v="0"/>
    <n v="12827"/>
    <x v="0"/>
    <n v="21.548858447488584"/>
    <n v="76"/>
    <x v="3"/>
    <x v="0"/>
  </r>
  <r>
    <n v="1071706"/>
    <x v="6"/>
    <x v="6"/>
    <x v="3"/>
    <x v="0"/>
    <x v="0"/>
    <x v="6"/>
    <x v="1"/>
    <x v="1"/>
    <s v="UG Elementary Education"/>
    <x v="0"/>
    <x v="1"/>
    <x v="0"/>
    <x v="5"/>
    <x v="0"/>
    <n v="12820"/>
    <x v="0"/>
    <n v="21.568036529680366"/>
    <n v="80"/>
    <x v="0"/>
    <x v="0"/>
  </r>
  <r>
    <n v="1071729"/>
    <x v="3"/>
    <x v="8"/>
    <x v="3"/>
    <x v="0"/>
    <x v="0"/>
    <x v="13"/>
    <x v="4"/>
    <x v="6"/>
    <s v="AA"/>
    <x v="0"/>
    <x v="0"/>
    <x v="0"/>
    <x v="0"/>
    <x v="0"/>
    <n v="9363"/>
    <x v="0"/>
    <n v="31.033789954337902"/>
    <n v="87"/>
    <x v="3"/>
    <x v="0"/>
  </r>
  <r>
    <n v="1071729"/>
    <x v="3"/>
    <x v="8"/>
    <x v="3"/>
    <x v="0"/>
    <x v="0"/>
    <x v="68"/>
    <x v="4"/>
    <x v="11"/>
    <s v="Biology"/>
    <x v="2"/>
    <x v="1"/>
    <x v="0"/>
    <x v="0"/>
    <x v="0"/>
    <n v="9363"/>
    <x v="0"/>
    <n v="31.033789954337902"/>
    <n v="87"/>
    <x v="3"/>
    <x v="0"/>
  </r>
  <r>
    <n v="1072181"/>
    <x v="6"/>
    <x v="5"/>
    <x v="2"/>
    <x v="6"/>
    <x v="1"/>
    <x v="2"/>
    <x v="2"/>
    <x v="2"/>
    <s v="Non-UAS"/>
    <x v="0"/>
    <x v="0"/>
    <x v="0"/>
    <x v="4"/>
    <x v="1"/>
    <n v="9710"/>
    <x v="0"/>
    <n v="30.083105022831052"/>
    <n v="157.34"/>
    <x v="0"/>
    <x v="0"/>
  </r>
  <r>
    <n v="1072309"/>
    <x v="5"/>
    <x v="3"/>
    <x v="2"/>
    <x v="0"/>
    <x v="1"/>
    <x v="2"/>
    <x v="2"/>
    <x v="2"/>
    <s v="Non-UAS"/>
    <x v="0"/>
    <x v="0"/>
    <x v="0"/>
    <x v="0"/>
    <x v="0"/>
    <n v="1830"/>
    <x v="0"/>
    <n v="51.658447488584471"/>
    <n v="0"/>
    <x v="0"/>
    <x v="0"/>
  </r>
  <r>
    <n v="1072514"/>
    <x v="6"/>
    <x v="6"/>
    <x v="2"/>
    <x v="5"/>
    <x v="1"/>
    <x v="2"/>
    <x v="2"/>
    <x v="2"/>
    <s v="Non-UAS"/>
    <x v="0"/>
    <x v="0"/>
    <x v="0"/>
    <x v="4"/>
    <x v="0"/>
    <n v="11406"/>
    <x v="0"/>
    <n v="25.439269406392697"/>
    <n v="118"/>
    <x v="0"/>
    <x v="0"/>
  </r>
  <r>
    <n v="1073386"/>
    <x v="4"/>
    <x v="3"/>
    <x v="1"/>
    <x v="7"/>
    <x v="0"/>
    <x v="11"/>
    <x v="3"/>
    <x v="5"/>
    <s v="MPA"/>
    <x v="0"/>
    <x v="1"/>
    <x v="0"/>
    <x v="4"/>
    <x v="0"/>
    <n v="5181"/>
    <x v="0"/>
    <n v="42.483105022831047"/>
    <n v="27"/>
    <x v="2"/>
    <x v="0"/>
  </r>
  <r>
    <n v="1073713"/>
    <x v="3"/>
    <x v="3"/>
    <x v="3"/>
    <x v="0"/>
    <x v="0"/>
    <x v="36"/>
    <x v="4"/>
    <x v="10"/>
    <s v="Social Science"/>
    <x v="1"/>
    <x v="0"/>
    <x v="0"/>
    <x v="4"/>
    <x v="1"/>
    <n v="9491"/>
    <x v="0"/>
    <n v="30.68310502283105"/>
    <n v="104"/>
    <x v="1"/>
    <x v="0"/>
  </r>
  <r>
    <n v="1073713"/>
    <x v="3"/>
    <x v="3"/>
    <x v="3"/>
    <x v="0"/>
    <x v="2"/>
    <x v="30"/>
    <x v="5"/>
    <x v="9"/>
    <s v="Law Enforcement"/>
    <x v="2"/>
    <x v="1"/>
    <x v="0"/>
    <x v="4"/>
    <x v="1"/>
    <n v="9491"/>
    <x v="0"/>
    <n v="30.68310502283105"/>
    <n v="104"/>
    <x v="1"/>
    <x v="0"/>
  </r>
  <r>
    <n v="1074044"/>
    <x v="3"/>
    <x v="9"/>
    <x v="3"/>
    <x v="0"/>
    <x v="0"/>
    <x v="7"/>
    <x v="3"/>
    <x v="4"/>
    <s v="BBA"/>
    <x v="0"/>
    <x v="1"/>
    <x v="0"/>
    <x v="4"/>
    <x v="0"/>
    <n v="11728"/>
    <x v="0"/>
    <n v="24.557377049180328"/>
    <n v="119.015"/>
    <x v="1"/>
    <x v="0"/>
  </r>
  <r>
    <n v="1074391"/>
    <x v="3"/>
    <x v="9"/>
    <x v="3"/>
    <x v="0"/>
    <x v="0"/>
    <x v="7"/>
    <x v="3"/>
    <x v="4"/>
    <s v="BBA"/>
    <x v="0"/>
    <x v="1"/>
    <x v="0"/>
    <x v="4"/>
    <x v="1"/>
    <n v="9768"/>
    <x v="0"/>
    <n v="29.924200913242011"/>
    <n v="154"/>
    <x v="1"/>
    <x v="0"/>
  </r>
  <r>
    <n v="1074929"/>
    <x v="3"/>
    <x v="7"/>
    <x v="3"/>
    <x v="0"/>
    <x v="0"/>
    <x v="35"/>
    <x v="5"/>
    <x v="7"/>
    <s v="Health Sciences"/>
    <x v="2"/>
    <x v="1"/>
    <x v="0"/>
    <x v="18"/>
    <x v="0"/>
    <n v="12519"/>
    <x v="0"/>
    <n v="22.392694063926943"/>
    <n v="51"/>
    <x v="6"/>
    <x v="3"/>
  </r>
  <r>
    <n v="1075396"/>
    <x v="6"/>
    <x v="9"/>
    <x v="2"/>
    <x v="0"/>
    <x v="1"/>
    <x v="2"/>
    <x v="2"/>
    <x v="2"/>
    <s v="Non-UAS"/>
    <x v="0"/>
    <x v="0"/>
    <x v="0"/>
    <x v="18"/>
    <x v="0"/>
    <n v="13583"/>
    <x v="0"/>
    <n v="19.480365296803654"/>
    <n v="38"/>
    <x v="0"/>
    <x v="3"/>
  </r>
  <r>
    <n v="1075418"/>
    <x v="3"/>
    <x v="6"/>
    <x v="3"/>
    <x v="0"/>
    <x v="0"/>
    <x v="10"/>
    <x v="3"/>
    <x v="3"/>
    <s v="BBA"/>
    <x v="0"/>
    <x v="1"/>
    <x v="0"/>
    <x v="0"/>
    <x v="0"/>
    <n v="13873"/>
    <x v="0"/>
    <n v="18.685844748858447"/>
    <n v="33"/>
    <x v="6"/>
    <x v="0"/>
  </r>
  <r>
    <n v="1075552"/>
    <x v="6"/>
    <x v="5"/>
    <x v="3"/>
    <x v="2"/>
    <x v="2"/>
    <x v="35"/>
    <x v="5"/>
    <x v="7"/>
    <s v="Health Sciences"/>
    <x v="1"/>
    <x v="1"/>
    <x v="0"/>
    <x v="0"/>
    <x v="0"/>
    <n v="7091"/>
    <x v="0"/>
    <n v="37.25296803652968"/>
    <n v="83"/>
    <x v="0"/>
    <x v="0"/>
  </r>
  <r>
    <n v="1076013"/>
    <x v="3"/>
    <x v="0"/>
    <x v="3"/>
    <x v="0"/>
    <x v="0"/>
    <x v="7"/>
    <x v="3"/>
    <x v="4"/>
    <s v="BBA"/>
    <x v="0"/>
    <x v="1"/>
    <x v="0"/>
    <x v="4"/>
    <x v="0"/>
    <n v="9932"/>
    <x v="0"/>
    <n v="29.474885844748858"/>
    <n v="190.25"/>
    <x v="1"/>
    <x v="0"/>
  </r>
  <r>
    <n v="1076030"/>
    <x v="3"/>
    <x v="6"/>
    <x v="3"/>
    <x v="0"/>
    <x v="0"/>
    <x v="45"/>
    <x v="4"/>
    <x v="6"/>
    <s v="Undeclared Bachelors"/>
    <x v="2"/>
    <x v="0"/>
    <x v="0"/>
    <x v="4"/>
    <x v="0"/>
    <n v="8830"/>
    <x v="0"/>
    <n v="32.491803278688522"/>
    <n v="100"/>
    <x v="1"/>
    <x v="0"/>
  </r>
  <r>
    <n v="1076210"/>
    <x v="4"/>
    <x v="3"/>
    <x v="1"/>
    <x v="0"/>
    <x v="0"/>
    <x v="11"/>
    <x v="3"/>
    <x v="5"/>
    <s v="MPA"/>
    <x v="0"/>
    <x v="1"/>
    <x v="0"/>
    <x v="4"/>
    <x v="0"/>
    <n v="7634"/>
    <x v="0"/>
    <n v="35.767759562841533"/>
    <n v="33"/>
    <x v="2"/>
    <x v="0"/>
  </r>
  <r>
    <n v="1076541"/>
    <x v="3"/>
    <x v="0"/>
    <x v="3"/>
    <x v="0"/>
    <x v="2"/>
    <x v="22"/>
    <x v="4"/>
    <x v="8"/>
    <s v="AS"/>
    <x v="1"/>
    <x v="0"/>
    <x v="0"/>
    <x v="1"/>
    <x v="0"/>
    <n v="12529"/>
    <x v="0"/>
    <n v="22.365296803652971"/>
    <n v="3"/>
    <x v="7"/>
    <x v="1"/>
  </r>
  <r>
    <n v="1077124"/>
    <x v="3"/>
    <x v="0"/>
    <x v="3"/>
    <x v="0"/>
    <x v="0"/>
    <x v="6"/>
    <x v="1"/>
    <x v="1"/>
    <s v="UG Elementary Education"/>
    <x v="0"/>
    <x v="1"/>
    <x v="0"/>
    <x v="4"/>
    <x v="0"/>
    <n v="13846"/>
    <x v="0"/>
    <n v="18.759817351598173"/>
    <n v="96"/>
    <x v="1"/>
    <x v="0"/>
  </r>
  <r>
    <n v="1077460"/>
    <x v="6"/>
    <x v="6"/>
    <x v="2"/>
    <x v="0"/>
    <x v="1"/>
    <x v="2"/>
    <x v="2"/>
    <x v="2"/>
    <s v="Non-UAS"/>
    <x v="0"/>
    <x v="0"/>
    <x v="0"/>
    <x v="4"/>
    <x v="0"/>
    <n v="8238"/>
    <x v="0"/>
    <n v="34.113242009132421"/>
    <n v="202.053"/>
    <x v="0"/>
    <x v="0"/>
  </r>
  <r>
    <n v="1077617"/>
    <x v="0"/>
    <x v="0"/>
    <x v="0"/>
    <x v="2"/>
    <x v="2"/>
    <x v="0"/>
    <x v="0"/>
    <x v="0"/>
    <s v="Non-Degree Seeking"/>
    <x v="0"/>
    <x v="0"/>
    <x v="0"/>
    <x v="4"/>
    <x v="1"/>
    <n v="13862"/>
    <x v="0"/>
    <n v="18.715981735159819"/>
    <n v="0"/>
    <x v="0"/>
    <x v="0"/>
  </r>
  <r>
    <n v="1078022"/>
    <x v="7"/>
    <x v="0"/>
    <x v="2"/>
    <x v="0"/>
    <x v="1"/>
    <x v="2"/>
    <x v="2"/>
    <x v="2"/>
    <s v="Non-UAS"/>
    <x v="0"/>
    <x v="0"/>
    <x v="0"/>
    <x v="13"/>
    <x v="0"/>
    <n v="13114"/>
    <x v="0"/>
    <n v="20.762557077625573"/>
    <n v="98"/>
    <x v="0"/>
    <x v="1"/>
  </r>
  <r>
    <n v="1078150"/>
    <x v="6"/>
    <x v="0"/>
    <x v="2"/>
    <x v="0"/>
    <x v="1"/>
    <x v="2"/>
    <x v="2"/>
    <x v="2"/>
    <s v="Non-UAS"/>
    <x v="0"/>
    <x v="0"/>
    <x v="0"/>
    <x v="4"/>
    <x v="0"/>
    <n v="13334"/>
    <x v="0"/>
    <n v="20.161202185792348"/>
    <n v="62"/>
    <x v="0"/>
    <x v="0"/>
  </r>
  <r>
    <n v="1078570"/>
    <x v="7"/>
    <x v="6"/>
    <x v="2"/>
    <x v="0"/>
    <x v="1"/>
    <x v="2"/>
    <x v="2"/>
    <x v="2"/>
    <s v="Non-UAS"/>
    <x v="0"/>
    <x v="0"/>
    <x v="0"/>
    <x v="0"/>
    <x v="0"/>
    <n v="12838"/>
    <x v="0"/>
    <n v="21.518721461187216"/>
    <n v="90"/>
    <x v="0"/>
    <x v="0"/>
  </r>
  <r>
    <n v="1078572"/>
    <x v="3"/>
    <x v="3"/>
    <x v="3"/>
    <x v="0"/>
    <x v="0"/>
    <x v="38"/>
    <x v="3"/>
    <x v="3"/>
    <s v="Business Administration"/>
    <x v="0"/>
    <x v="1"/>
    <x v="0"/>
    <x v="4"/>
    <x v="1"/>
    <n v="8543"/>
    <x v="0"/>
    <n v="33.277625570776252"/>
    <n v="53"/>
    <x v="6"/>
    <x v="0"/>
  </r>
  <r>
    <n v="1079665"/>
    <x v="6"/>
    <x v="6"/>
    <x v="2"/>
    <x v="0"/>
    <x v="1"/>
    <x v="2"/>
    <x v="2"/>
    <x v="2"/>
    <s v="Non-UAS"/>
    <x v="0"/>
    <x v="0"/>
    <x v="0"/>
    <x v="4"/>
    <x v="0"/>
    <n v="10618"/>
    <x v="0"/>
    <n v="27.598173515981735"/>
    <n v="118"/>
    <x v="0"/>
    <x v="0"/>
  </r>
  <r>
    <n v="1079854"/>
    <x v="0"/>
    <x v="2"/>
    <x v="0"/>
    <x v="2"/>
    <x v="2"/>
    <x v="0"/>
    <x v="0"/>
    <x v="0"/>
    <s v="Non-Degree Seeking"/>
    <x v="0"/>
    <x v="0"/>
    <x v="0"/>
    <x v="4"/>
    <x v="0"/>
    <n v="-3149"/>
    <x v="0"/>
    <n v="65.288584474885852"/>
    <n v="0"/>
    <x v="0"/>
    <x v="0"/>
  </r>
  <r>
    <n v="1080130"/>
    <x v="4"/>
    <x v="3"/>
    <x v="1"/>
    <x v="0"/>
    <x v="0"/>
    <x v="27"/>
    <x v="1"/>
    <x v="1"/>
    <s v="Special Education"/>
    <x v="0"/>
    <x v="1"/>
    <x v="0"/>
    <x v="4"/>
    <x v="0"/>
    <n v="9082"/>
    <x v="0"/>
    <n v="31.803278688524589"/>
    <n v="3"/>
    <x v="4"/>
    <x v="0"/>
  </r>
  <r>
    <n v="1080246"/>
    <x v="0"/>
    <x v="5"/>
    <x v="0"/>
    <x v="0"/>
    <x v="0"/>
    <x v="0"/>
    <x v="0"/>
    <x v="0"/>
    <s v="Non-Degree Seeking"/>
    <x v="0"/>
    <x v="0"/>
    <x v="0"/>
    <x v="4"/>
    <x v="1"/>
    <n v="-2707"/>
    <x v="0"/>
    <n v="64.079234972677597"/>
    <n v="0"/>
    <x v="0"/>
    <x v="0"/>
  </r>
  <r>
    <n v="1080295"/>
    <x v="0"/>
    <x v="10"/>
    <x v="0"/>
    <x v="0"/>
    <x v="0"/>
    <x v="0"/>
    <x v="0"/>
    <x v="0"/>
    <s v="Non-Degree Seeking"/>
    <x v="0"/>
    <x v="0"/>
    <x v="1"/>
    <x v="4"/>
    <x v="1"/>
    <n v="4379"/>
    <x v="0"/>
    <n v="44.67762557077625"/>
    <n v="0"/>
    <x v="0"/>
    <x v="0"/>
  </r>
  <r>
    <n v="1080789"/>
    <x v="6"/>
    <x v="6"/>
    <x v="2"/>
    <x v="5"/>
    <x v="1"/>
    <x v="2"/>
    <x v="2"/>
    <x v="2"/>
    <s v="Non-UAS"/>
    <x v="0"/>
    <x v="0"/>
    <x v="0"/>
    <x v="4"/>
    <x v="0"/>
    <n v="11937"/>
    <x v="0"/>
    <n v="23.986338797814206"/>
    <n v="147"/>
    <x v="0"/>
    <x v="0"/>
  </r>
  <r>
    <n v="1081807"/>
    <x v="0"/>
    <x v="9"/>
    <x v="0"/>
    <x v="0"/>
    <x v="0"/>
    <x v="0"/>
    <x v="0"/>
    <x v="0"/>
    <s v="Non-Degree Seeking"/>
    <x v="0"/>
    <x v="0"/>
    <x v="0"/>
    <x v="2"/>
    <x v="0"/>
    <n v="1229"/>
    <x v="0"/>
    <n v="53.302283105022831"/>
    <n v="0"/>
    <x v="0"/>
    <x v="2"/>
  </r>
  <r>
    <n v="1081868"/>
    <x v="0"/>
    <x v="0"/>
    <x v="0"/>
    <x v="0"/>
    <x v="0"/>
    <x v="0"/>
    <x v="0"/>
    <x v="0"/>
    <s v="Non-Degree Seeking"/>
    <x v="0"/>
    <x v="0"/>
    <x v="0"/>
    <x v="4"/>
    <x v="0"/>
    <n v="9817"/>
    <x v="0"/>
    <n v="29.789954337899545"/>
    <n v="0"/>
    <x v="0"/>
    <x v="0"/>
  </r>
  <r>
    <n v="1081904"/>
    <x v="4"/>
    <x v="3"/>
    <x v="1"/>
    <x v="0"/>
    <x v="0"/>
    <x v="25"/>
    <x v="1"/>
    <x v="1"/>
    <s v="Special Education"/>
    <x v="3"/>
    <x v="1"/>
    <x v="0"/>
    <x v="4"/>
    <x v="1"/>
    <n v="10129"/>
    <x v="0"/>
    <n v="28.9351598173516"/>
    <n v="3"/>
    <x v="4"/>
    <x v="0"/>
  </r>
  <r>
    <n v="1082403"/>
    <x v="6"/>
    <x v="0"/>
    <x v="2"/>
    <x v="2"/>
    <x v="1"/>
    <x v="2"/>
    <x v="2"/>
    <x v="2"/>
    <s v="Non-UAS"/>
    <x v="0"/>
    <x v="0"/>
    <x v="0"/>
    <x v="4"/>
    <x v="0"/>
    <n v="11553"/>
    <x v="0"/>
    <n v="25.036529680365298"/>
    <n v="86"/>
    <x v="0"/>
    <x v="0"/>
  </r>
  <r>
    <n v="1083018"/>
    <x v="6"/>
    <x v="8"/>
    <x v="3"/>
    <x v="0"/>
    <x v="0"/>
    <x v="46"/>
    <x v="5"/>
    <x v="7"/>
    <s v="Health Sciences"/>
    <x v="2"/>
    <x v="1"/>
    <x v="0"/>
    <x v="0"/>
    <x v="0"/>
    <n v="13029"/>
    <x v="0"/>
    <n v="20.995433789954337"/>
    <n v="53"/>
    <x v="0"/>
    <x v="0"/>
  </r>
  <r>
    <n v="1083087"/>
    <x v="3"/>
    <x v="9"/>
    <x v="3"/>
    <x v="0"/>
    <x v="0"/>
    <x v="73"/>
    <x v="3"/>
    <x v="3"/>
    <s v="BBA"/>
    <x v="0"/>
    <x v="1"/>
    <x v="0"/>
    <x v="4"/>
    <x v="0"/>
    <n v="12274"/>
    <x v="0"/>
    <n v="23.06392694063927"/>
    <n v="47"/>
    <x v="6"/>
    <x v="0"/>
  </r>
  <r>
    <n v="1083222"/>
    <x v="6"/>
    <x v="3"/>
    <x v="2"/>
    <x v="0"/>
    <x v="1"/>
    <x v="2"/>
    <x v="2"/>
    <x v="2"/>
    <s v="Non-UAS"/>
    <x v="0"/>
    <x v="0"/>
    <x v="0"/>
    <x v="4"/>
    <x v="1"/>
    <n v="9881"/>
    <x v="0"/>
    <n v="29.614611872146121"/>
    <n v="108"/>
    <x v="0"/>
    <x v="0"/>
  </r>
  <r>
    <n v="1084052"/>
    <x v="0"/>
    <x v="1"/>
    <x v="0"/>
    <x v="3"/>
    <x v="0"/>
    <x v="0"/>
    <x v="0"/>
    <x v="0"/>
    <s v="Non-Degree Seeking"/>
    <x v="0"/>
    <x v="0"/>
    <x v="0"/>
    <x v="0"/>
    <x v="0"/>
    <n v="10036"/>
    <x v="0"/>
    <n v="29.189954337899543"/>
    <n v="0"/>
    <x v="0"/>
    <x v="0"/>
  </r>
  <r>
    <n v="1084098"/>
    <x v="6"/>
    <x v="0"/>
    <x v="2"/>
    <x v="0"/>
    <x v="1"/>
    <x v="2"/>
    <x v="2"/>
    <x v="2"/>
    <s v="Non-UAS"/>
    <x v="0"/>
    <x v="0"/>
    <x v="0"/>
    <x v="0"/>
    <x v="0"/>
    <n v="12143"/>
    <x v="0"/>
    <n v="23.422831050228311"/>
    <n v="106.00800000000001"/>
    <x v="0"/>
    <x v="0"/>
  </r>
  <r>
    <n v="1084220"/>
    <x v="6"/>
    <x v="6"/>
    <x v="2"/>
    <x v="0"/>
    <x v="1"/>
    <x v="2"/>
    <x v="2"/>
    <x v="2"/>
    <s v="Non-UAS"/>
    <x v="0"/>
    <x v="0"/>
    <x v="0"/>
    <x v="4"/>
    <x v="0"/>
    <n v="10800"/>
    <x v="0"/>
    <n v="27.099543378995435"/>
    <n v="95.006"/>
    <x v="0"/>
    <x v="0"/>
  </r>
  <r>
    <n v="1084455"/>
    <x v="0"/>
    <x v="3"/>
    <x v="0"/>
    <x v="0"/>
    <x v="0"/>
    <x v="0"/>
    <x v="0"/>
    <x v="0"/>
    <s v="Non-Degree Seeking"/>
    <x v="0"/>
    <x v="0"/>
    <x v="0"/>
    <x v="0"/>
    <x v="0"/>
    <n v="12979"/>
    <x v="0"/>
    <n v="21.1324200913242"/>
    <n v="0"/>
    <x v="0"/>
    <x v="0"/>
  </r>
  <r>
    <n v="1085177"/>
    <x v="4"/>
    <x v="9"/>
    <x v="1"/>
    <x v="0"/>
    <x v="0"/>
    <x v="23"/>
    <x v="1"/>
    <x v="1"/>
    <s v="Secondary Education"/>
    <x v="3"/>
    <x v="1"/>
    <x v="1"/>
    <x v="4"/>
    <x v="0"/>
    <n v="9652"/>
    <x v="0"/>
    <n v="30.242009132420094"/>
    <n v="27"/>
    <x v="2"/>
    <x v="0"/>
  </r>
  <r>
    <n v="1086530"/>
    <x v="3"/>
    <x v="3"/>
    <x v="3"/>
    <x v="5"/>
    <x v="0"/>
    <x v="3"/>
    <x v="3"/>
    <x v="3"/>
    <s v="BBA"/>
    <x v="0"/>
    <x v="1"/>
    <x v="0"/>
    <x v="4"/>
    <x v="0"/>
    <n v="8858"/>
    <x v="0"/>
    <n v="32.415300546448087"/>
    <n v="82"/>
    <x v="3"/>
    <x v="0"/>
  </r>
  <r>
    <n v="1086530"/>
    <x v="3"/>
    <x v="3"/>
    <x v="3"/>
    <x v="5"/>
    <x v="0"/>
    <x v="50"/>
    <x v="3"/>
    <x v="4"/>
    <s v="Accountant"/>
    <x v="0"/>
    <x v="1"/>
    <x v="0"/>
    <x v="4"/>
    <x v="0"/>
    <n v="8858"/>
    <x v="0"/>
    <n v="32.415300546448087"/>
    <n v="82"/>
    <x v="3"/>
    <x v="0"/>
  </r>
  <r>
    <n v="1087083"/>
    <x v="6"/>
    <x v="8"/>
    <x v="2"/>
    <x v="5"/>
    <x v="1"/>
    <x v="2"/>
    <x v="2"/>
    <x v="2"/>
    <s v="Non-UAS"/>
    <x v="0"/>
    <x v="0"/>
    <x v="0"/>
    <x v="4"/>
    <x v="0"/>
    <n v="10482"/>
    <x v="0"/>
    <n v="27.969945355191257"/>
    <n v="124"/>
    <x v="0"/>
    <x v="0"/>
  </r>
  <r>
    <n v="1087119"/>
    <x v="5"/>
    <x v="1"/>
    <x v="2"/>
    <x v="0"/>
    <x v="1"/>
    <x v="2"/>
    <x v="2"/>
    <x v="2"/>
    <s v="Non-UAS"/>
    <x v="0"/>
    <x v="0"/>
    <x v="0"/>
    <x v="0"/>
    <x v="1"/>
    <n v="6050"/>
    <x v="0"/>
    <n v="40.103825136612024"/>
    <n v="0"/>
    <x v="0"/>
    <x v="0"/>
  </r>
  <r>
    <n v="1087197"/>
    <x v="5"/>
    <x v="0"/>
    <x v="1"/>
    <x v="0"/>
    <x v="0"/>
    <x v="8"/>
    <x v="1"/>
    <x v="1"/>
    <s v="Reading"/>
    <x v="1"/>
    <x v="1"/>
    <x v="0"/>
    <x v="4"/>
    <x v="0"/>
    <n v="8743"/>
    <x v="0"/>
    <n v="32.729680365296801"/>
    <n v="0"/>
    <x v="0"/>
    <x v="0"/>
  </r>
  <r>
    <n v="1087557"/>
    <x v="3"/>
    <x v="9"/>
    <x v="3"/>
    <x v="0"/>
    <x v="0"/>
    <x v="47"/>
    <x v="3"/>
    <x v="3"/>
    <s v="BBA"/>
    <x v="0"/>
    <x v="1"/>
    <x v="0"/>
    <x v="0"/>
    <x v="1"/>
    <n v="4907"/>
    <x v="0"/>
    <n v="43.233789954337894"/>
    <n v="102"/>
    <x v="1"/>
    <x v="0"/>
  </r>
  <r>
    <n v="1087623"/>
    <x v="0"/>
    <x v="0"/>
    <x v="0"/>
    <x v="2"/>
    <x v="2"/>
    <x v="0"/>
    <x v="0"/>
    <x v="0"/>
    <s v="Non-Degree Seeking"/>
    <x v="0"/>
    <x v="0"/>
    <x v="0"/>
    <x v="0"/>
    <x v="0"/>
    <n v="8858"/>
    <x v="0"/>
    <n v="32.415300546448087"/>
    <n v="0"/>
    <x v="0"/>
    <x v="0"/>
  </r>
  <r>
    <n v="1087786"/>
    <x v="0"/>
    <x v="0"/>
    <x v="0"/>
    <x v="0"/>
    <x v="0"/>
    <x v="0"/>
    <x v="0"/>
    <x v="0"/>
    <s v="Non-Degree Seeking"/>
    <x v="0"/>
    <x v="0"/>
    <x v="0"/>
    <x v="2"/>
    <x v="0"/>
    <n v="-2152"/>
    <x v="0"/>
    <n v="62.55981735159817"/>
    <n v="0"/>
    <x v="0"/>
    <x v="2"/>
  </r>
  <r>
    <n v="1088113"/>
    <x v="0"/>
    <x v="0"/>
    <x v="0"/>
    <x v="2"/>
    <x v="3"/>
    <x v="0"/>
    <x v="0"/>
    <x v="0"/>
    <s v="Non-Degree Seeking"/>
    <x v="0"/>
    <x v="0"/>
    <x v="0"/>
    <x v="4"/>
    <x v="0"/>
    <n v="4149"/>
    <x v="0"/>
    <n v="45.307762557077623"/>
    <n v="0"/>
    <x v="0"/>
    <x v="0"/>
  </r>
  <r>
    <n v="1089242"/>
    <x v="4"/>
    <x v="0"/>
    <x v="1"/>
    <x v="0"/>
    <x v="0"/>
    <x v="4"/>
    <x v="1"/>
    <x v="1"/>
    <s v="GR Elementary Education"/>
    <x v="1"/>
    <x v="1"/>
    <x v="0"/>
    <x v="4"/>
    <x v="0"/>
    <n v="3531"/>
    <x v="0"/>
    <n v="47.000913242009133"/>
    <n v="17"/>
    <x v="2"/>
    <x v="0"/>
  </r>
  <r>
    <n v="1089242"/>
    <x v="4"/>
    <x v="0"/>
    <x v="1"/>
    <x v="0"/>
    <x v="0"/>
    <x v="5"/>
    <x v="1"/>
    <x v="1"/>
    <s v="UG Elementary Education"/>
    <x v="2"/>
    <x v="1"/>
    <x v="0"/>
    <x v="4"/>
    <x v="0"/>
    <n v="3531"/>
    <x v="0"/>
    <n v="47.000913242009133"/>
    <n v="17"/>
    <x v="2"/>
    <x v="0"/>
  </r>
  <r>
    <n v="1089370"/>
    <x v="3"/>
    <x v="0"/>
    <x v="3"/>
    <x v="0"/>
    <x v="0"/>
    <x v="53"/>
    <x v="5"/>
    <x v="7"/>
    <s v="Health Sciences"/>
    <x v="2"/>
    <x v="1"/>
    <x v="0"/>
    <x v="4"/>
    <x v="0"/>
    <n v="10923"/>
    <x v="0"/>
    <n v="26.762557077625573"/>
    <n v="127"/>
    <x v="1"/>
    <x v="0"/>
  </r>
  <r>
    <n v="1090254"/>
    <x v="3"/>
    <x v="0"/>
    <x v="3"/>
    <x v="2"/>
    <x v="0"/>
    <x v="32"/>
    <x v="4"/>
    <x v="10"/>
    <s v="Social Science"/>
    <x v="1"/>
    <x v="0"/>
    <x v="0"/>
    <x v="6"/>
    <x v="0"/>
    <n v="11829"/>
    <x v="0"/>
    <n v="24.28142076502732"/>
    <n v="119"/>
    <x v="1"/>
    <x v="0"/>
  </r>
  <r>
    <n v="1090705"/>
    <x v="6"/>
    <x v="3"/>
    <x v="2"/>
    <x v="6"/>
    <x v="1"/>
    <x v="2"/>
    <x v="2"/>
    <x v="2"/>
    <s v="Non-UAS"/>
    <x v="0"/>
    <x v="0"/>
    <x v="0"/>
    <x v="4"/>
    <x v="0"/>
    <n v="13250"/>
    <x v="0"/>
    <n v="20.39071038251366"/>
    <n v="63"/>
    <x v="0"/>
    <x v="0"/>
  </r>
  <r>
    <n v="1090880"/>
    <x v="3"/>
    <x v="3"/>
    <x v="3"/>
    <x v="0"/>
    <x v="0"/>
    <x v="49"/>
    <x v="1"/>
    <x v="1"/>
    <s v="Special Education"/>
    <x v="0"/>
    <x v="0"/>
    <x v="0"/>
    <x v="4"/>
    <x v="0"/>
    <n v="3760"/>
    <x v="0"/>
    <n v="46.37351598173516"/>
    <n v="105"/>
    <x v="1"/>
    <x v="0"/>
  </r>
  <r>
    <n v="1091134"/>
    <x v="3"/>
    <x v="9"/>
    <x v="3"/>
    <x v="0"/>
    <x v="0"/>
    <x v="49"/>
    <x v="1"/>
    <x v="1"/>
    <s v="Special Education"/>
    <x v="0"/>
    <x v="0"/>
    <x v="0"/>
    <x v="4"/>
    <x v="0"/>
    <n v="6044"/>
    <x v="0"/>
    <n v="40.120218579234972"/>
    <n v="119.01"/>
    <x v="1"/>
    <x v="0"/>
  </r>
  <r>
    <n v="1092455"/>
    <x v="6"/>
    <x v="0"/>
    <x v="2"/>
    <x v="0"/>
    <x v="1"/>
    <x v="2"/>
    <x v="2"/>
    <x v="2"/>
    <s v="Non-UAS"/>
    <x v="0"/>
    <x v="0"/>
    <x v="0"/>
    <x v="4"/>
    <x v="1"/>
    <n v="9498"/>
    <x v="0"/>
    <n v="30.663926940639271"/>
    <n v="97"/>
    <x v="0"/>
    <x v="0"/>
  </r>
  <r>
    <n v="1092503"/>
    <x v="4"/>
    <x v="0"/>
    <x v="1"/>
    <x v="0"/>
    <x v="0"/>
    <x v="27"/>
    <x v="1"/>
    <x v="1"/>
    <s v="Special Education"/>
    <x v="0"/>
    <x v="1"/>
    <x v="0"/>
    <x v="0"/>
    <x v="0"/>
    <n v="10147"/>
    <x v="0"/>
    <n v="28.88584474885845"/>
    <n v="3"/>
    <x v="2"/>
    <x v="0"/>
  </r>
  <r>
    <n v="1092503"/>
    <x v="4"/>
    <x v="0"/>
    <x v="1"/>
    <x v="0"/>
    <x v="0"/>
    <x v="28"/>
    <x v="1"/>
    <x v="1"/>
    <s v="Special Education"/>
    <x v="0"/>
    <x v="1"/>
    <x v="0"/>
    <x v="0"/>
    <x v="0"/>
    <n v="10147"/>
    <x v="0"/>
    <n v="28.88584474885845"/>
    <n v="3"/>
    <x v="2"/>
    <x v="0"/>
  </r>
  <r>
    <n v="1093237"/>
    <x v="6"/>
    <x v="0"/>
    <x v="2"/>
    <x v="6"/>
    <x v="1"/>
    <x v="2"/>
    <x v="2"/>
    <x v="2"/>
    <s v="Non-UAS"/>
    <x v="0"/>
    <x v="0"/>
    <x v="0"/>
    <x v="0"/>
    <x v="0"/>
    <n v="10881"/>
    <x v="0"/>
    <n v="26.877625570776257"/>
    <n v="191"/>
    <x v="0"/>
    <x v="0"/>
  </r>
  <r>
    <n v="1093534"/>
    <x v="3"/>
    <x v="0"/>
    <x v="3"/>
    <x v="0"/>
    <x v="0"/>
    <x v="6"/>
    <x v="1"/>
    <x v="1"/>
    <s v="UG Elementary Education"/>
    <x v="0"/>
    <x v="1"/>
    <x v="0"/>
    <x v="4"/>
    <x v="0"/>
    <n v="13268"/>
    <x v="0"/>
    <n v="20.341530054644807"/>
    <n v="59"/>
    <x v="6"/>
    <x v="0"/>
  </r>
  <r>
    <n v="1093764"/>
    <x v="3"/>
    <x v="0"/>
    <x v="3"/>
    <x v="0"/>
    <x v="0"/>
    <x v="38"/>
    <x v="3"/>
    <x v="3"/>
    <s v="Business Administration"/>
    <x v="0"/>
    <x v="1"/>
    <x v="0"/>
    <x v="4"/>
    <x v="1"/>
    <n v="11666"/>
    <x v="0"/>
    <n v="24.726940639269408"/>
    <n v="35"/>
    <x v="6"/>
    <x v="0"/>
  </r>
  <r>
    <n v="1093764"/>
    <x v="3"/>
    <x v="0"/>
    <x v="3"/>
    <x v="0"/>
    <x v="0"/>
    <x v="3"/>
    <x v="3"/>
    <x v="3"/>
    <s v="BBA"/>
    <x v="0"/>
    <x v="1"/>
    <x v="0"/>
    <x v="4"/>
    <x v="1"/>
    <n v="11666"/>
    <x v="0"/>
    <n v="24.726940639269408"/>
    <n v="35"/>
    <x v="6"/>
    <x v="0"/>
  </r>
  <r>
    <n v="1093781"/>
    <x v="4"/>
    <x v="0"/>
    <x v="1"/>
    <x v="0"/>
    <x v="0"/>
    <x v="8"/>
    <x v="1"/>
    <x v="1"/>
    <s v="Reading"/>
    <x v="1"/>
    <x v="1"/>
    <x v="0"/>
    <x v="4"/>
    <x v="0"/>
    <n v="4767"/>
    <x v="0"/>
    <n v="43.617351598173514"/>
    <n v="21"/>
    <x v="2"/>
    <x v="0"/>
  </r>
  <r>
    <n v="1093781"/>
    <x v="4"/>
    <x v="0"/>
    <x v="1"/>
    <x v="0"/>
    <x v="0"/>
    <x v="9"/>
    <x v="1"/>
    <x v="1"/>
    <s v="Reading"/>
    <x v="1"/>
    <x v="1"/>
    <x v="0"/>
    <x v="4"/>
    <x v="0"/>
    <n v="4767"/>
    <x v="0"/>
    <n v="43.617351598173514"/>
    <n v="21"/>
    <x v="2"/>
    <x v="0"/>
  </r>
  <r>
    <n v="1093830"/>
    <x v="3"/>
    <x v="8"/>
    <x v="3"/>
    <x v="6"/>
    <x v="0"/>
    <x v="13"/>
    <x v="4"/>
    <x v="6"/>
    <s v="AA"/>
    <x v="0"/>
    <x v="0"/>
    <x v="0"/>
    <x v="4"/>
    <x v="1"/>
    <n v="8958"/>
    <x v="0"/>
    <n v="32.142076502732237"/>
    <n v="62"/>
    <x v="3"/>
    <x v="0"/>
  </r>
  <r>
    <n v="1093830"/>
    <x v="3"/>
    <x v="8"/>
    <x v="3"/>
    <x v="6"/>
    <x v="0"/>
    <x v="66"/>
    <x v="4"/>
    <x v="10"/>
    <s v="Social Science"/>
    <x v="1"/>
    <x v="0"/>
    <x v="0"/>
    <x v="4"/>
    <x v="1"/>
    <n v="8958"/>
    <x v="0"/>
    <n v="32.142076502732237"/>
    <n v="62"/>
    <x v="3"/>
    <x v="0"/>
  </r>
  <r>
    <n v="1093968"/>
    <x v="11"/>
    <x v="6"/>
    <x v="0"/>
    <x v="0"/>
    <x v="0"/>
    <x v="69"/>
    <x v="0"/>
    <x v="0"/>
    <s v="Non-Degree Seeking"/>
    <x v="0"/>
    <x v="0"/>
    <x v="0"/>
    <x v="11"/>
    <x v="0"/>
    <n v="14158"/>
    <x v="0"/>
    <n v="17.905022831050228"/>
    <n v="0"/>
    <x v="0"/>
    <x v="1"/>
  </r>
  <r>
    <n v="1094044"/>
    <x v="4"/>
    <x v="10"/>
    <x v="1"/>
    <x v="0"/>
    <x v="0"/>
    <x v="23"/>
    <x v="1"/>
    <x v="1"/>
    <s v="Secondary Education"/>
    <x v="3"/>
    <x v="1"/>
    <x v="1"/>
    <x v="4"/>
    <x v="0"/>
    <n v="5842"/>
    <x v="0"/>
    <n v="40.672146118721457"/>
    <n v="18"/>
    <x v="4"/>
    <x v="0"/>
  </r>
  <r>
    <n v="1094113"/>
    <x v="11"/>
    <x v="6"/>
    <x v="0"/>
    <x v="0"/>
    <x v="0"/>
    <x v="69"/>
    <x v="0"/>
    <x v="0"/>
    <s v="Non-Degree Seeking"/>
    <x v="0"/>
    <x v="0"/>
    <x v="0"/>
    <x v="11"/>
    <x v="0"/>
    <n v="14206"/>
    <x v="0"/>
    <n v="17.773515981735159"/>
    <n v="0"/>
    <x v="0"/>
    <x v="1"/>
  </r>
  <r>
    <n v="1094271"/>
    <x v="6"/>
    <x v="0"/>
    <x v="2"/>
    <x v="0"/>
    <x v="1"/>
    <x v="2"/>
    <x v="2"/>
    <x v="2"/>
    <s v="Non-UAS"/>
    <x v="0"/>
    <x v="0"/>
    <x v="0"/>
    <x v="4"/>
    <x v="0"/>
    <n v="7970"/>
    <x v="0"/>
    <n v="34.847488584474888"/>
    <n v="129"/>
    <x v="0"/>
    <x v="0"/>
  </r>
  <r>
    <n v="1094322"/>
    <x v="4"/>
    <x v="3"/>
    <x v="1"/>
    <x v="0"/>
    <x v="0"/>
    <x v="27"/>
    <x v="1"/>
    <x v="1"/>
    <s v="Special Education"/>
    <x v="0"/>
    <x v="1"/>
    <x v="0"/>
    <x v="4"/>
    <x v="0"/>
    <n v="6909"/>
    <x v="0"/>
    <n v="37.75159817351598"/>
    <n v="18"/>
    <x v="2"/>
    <x v="0"/>
  </r>
  <r>
    <n v="1094322"/>
    <x v="4"/>
    <x v="3"/>
    <x v="1"/>
    <x v="0"/>
    <x v="0"/>
    <x v="28"/>
    <x v="1"/>
    <x v="1"/>
    <s v="Special Education"/>
    <x v="0"/>
    <x v="1"/>
    <x v="0"/>
    <x v="4"/>
    <x v="0"/>
    <n v="6909"/>
    <x v="0"/>
    <n v="37.75159817351598"/>
    <n v="18"/>
    <x v="2"/>
    <x v="0"/>
  </r>
  <r>
    <n v="1094647"/>
    <x v="0"/>
    <x v="3"/>
    <x v="0"/>
    <x v="5"/>
    <x v="0"/>
    <x v="0"/>
    <x v="0"/>
    <x v="0"/>
    <s v="Non-Degree Seeking"/>
    <x v="0"/>
    <x v="0"/>
    <x v="0"/>
    <x v="4"/>
    <x v="0"/>
    <n v="9309"/>
    <x v="0"/>
    <n v="31.181735159817354"/>
    <n v="0"/>
    <x v="0"/>
    <x v="0"/>
  </r>
  <r>
    <n v="1094669"/>
    <x v="3"/>
    <x v="0"/>
    <x v="3"/>
    <x v="0"/>
    <x v="0"/>
    <x v="3"/>
    <x v="3"/>
    <x v="3"/>
    <s v="BBA"/>
    <x v="0"/>
    <x v="1"/>
    <x v="0"/>
    <x v="4"/>
    <x v="0"/>
    <n v="6332"/>
    <x v="0"/>
    <n v="39.332420091324202"/>
    <n v="61"/>
    <x v="3"/>
    <x v="0"/>
  </r>
  <r>
    <n v="1094953"/>
    <x v="6"/>
    <x v="0"/>
    <x v="2"/>
    <x v="0"/>
    <x v="1"/>
    <x v="2"/>
    <x v="2"/>
    <x v="2"/>
    <s v="Non-UAS"/>
    <x v="0"/>
    <x v="0"/>
    <x v="0"/>
    <x v="4"/>
    <x v="0"/>
    <n v="2049"/>
    <x v="0"/>
    <n v="51.05844748858447"/>
    <n v="75"/>
    <x v="0"/>
    <x v="0"/>
  </r>
  <r>
    <n v="1095073"/>
    <x v="4"/>
    <x v="0"/>
    <x v="1"/>
    <x v="2"/>
    <x v="0"/>
    <x v="11"/>
    <x v="3"/>
    <x v="5"/>
    <s v="MPA"/>
    <x v="0"/>
    <x v="1"/>
    <x v="0"/>
    <x v="4"/>
    <x v="1"/>
    <n v="4382"/>
    <x v="0"/>
    <n v="44.669406392694064"/>
    <n v="27"/>
    <x v="2"/>
    <x v="0"/>
  </r>
  <r>
    <n v="1095147"/>
    <x v="0"/>
    <x v="6"/>
    <x v="0"/>
    <x v="2"/>
    <x v="0"/>
    <x v="0"/>
    <x v="0"/>
    <x v="0"/>
    <s v="Non-Degree Seeking"/>
    <x v="0"/>
    <x v="0"/>
    <x v="0"/>
    <x v="4"/>
    <x v="1"/>
    <n v="13686"/>
    <x v="0"/>
    <n v="19.198173515981736"/>
    <n v="0"/>
    <x v="0"/>
    <x v="0"/>
  </r>
  <r>
    <n v="1095666"/>
    <x v="3"/>
    <x v="6"/>
    <x v="3"/>
    <x v="0"/>
    <x v="3"/>
    <x v="35"/>
    <x v="5"/>
    <x v="7"/>
    <s v="Health Sciences"/>
    <x v="0"/>
    <x v="1"/>
    <x v="0"/>
    <x v="0"/>
    <x v="0"/>
    <n v="10363"/>
    <x v="0"/>
    <n v="28.295081967213115"/>
    <n v="47"/>
    <x v="6"/>
    <x v="0"/>
  </r>
  <r>
    <n v="1095851"/>
    <x v="0"/>
    <x v="4"/>
    <x v="0"/>
    <x v="0"/>
    <x v="0"/>
    <x v="0"/>
    <x v="0"/>
    <x v="0"/>
    <s v="Non-Degree Seeking"/>
    <x v="0"/>
    <x v="0"/>
    <x v="0"/>
    <x v="4"/>
    <x v="0"/>
    <n v="7838"/>
    <x v="0"/>
    <n v="35.209132420091322"/>
    <n v="0"/>
    <x v="0"/>
    <x v="0"/>
  </r>
  <r>
    <n v="1096208"/>
    <x v="3"/>
    <x v="3"/>
    <x v="3"/>
    <x v="0"/>
    <x v="0"/>
    <x v="7"/>
    <x v="3"/>
    <x v="4"/>
    <s v="BBA"/>
    <x v="0"/>
    <x v="1"/>
    <x v="0"/>
    <x v="4"/>
    <x v="0"/>
    <n v="9547"/>
    <x v="0"/>
    <n v="30.529680365296805"/>
    <n v="147"/>
    <x v="1"/>
    <x v="0"/>
  </r>
  <r>
    <n v="1096296"/>
    <x v="3"/>
    <x v="8"/>
    <x v="3"/>
    <x v="0"/>
    <x v="0"/>
    <x v="3"/>
    <x v="3"/>
    <x v="3"/>
    <s v="BBA"/>
    <x v="0"/>
    <x v="1"/>
    <x v="0"/>
    <x v="4"/>
    <x v="1"/>
    <n v="7679"/>
    <x v="0"/>
    <n v="35.644748858447485"/>
    <n v="104.04100000000001"/>
    <x v="1"/>
    <x v="0"/>
  </r>
  <r>
    <n v="1096405"/>
    <x v="3"/>
    <x v="9"/>
    <x v="3"/>
    <x v="0"/>
    <x v="2"/>
    <x v="30"/>
    <x v="5"/>
    <x v="9"/>
    <s v="Law Enforcement"/>
    <x v="2"/>
    <x v="1"/>
    <x v="0"/>
    <x v="4"/>
    <x v="0"/>
    <n v="9964"/>
    <x v="0"/>
    <n v="29.387214611872146"/>
    <n v="3"/>
    <x v="7"/>
    <x v="0"/>
  </r>
  <r>
    <n v="1096765"/>
    <x v="3"/>
    <x v="10"/>
    <x v="3"/>
    <x v="0"/>
    <x v="0"/>
    <x v="6"/>
    <x v="1"/>
    <x v="1"/>
    <s v="UG Elementary Education"/>
    <x v="0"/>
    <x v="1"/>
    <x v="1"/>
    <x v="4"/>
    <x v="0"/>
    <n v="11584"/>
    <x v="0"/>
    <n v="24.951598173515983"/>
    <n v="95"/>
    <x v="1"/>
    <x v="0"/>
  </r>
  <r>
    <n v="1096790"/>
    <x v="7"/>
    <x v="0"/>
    <x v="2"/>
    <x v="5"/>
    <x v="1"/>
    <x v="2"/>
    <x v="2"/>
    <x v="2"/>
    <s v="Non-UAS"/>
    <x v="0"/>
    <x v="0"/>
    <x v="0"/>
    <x v="2"/>
    <x v="0"/>
    <n v="7395"/>
    <x v="0"/>
    <n v="36.420765027322403"/>
    <n v="108"/>
    <x v="0"/>
    <x v="2"/>
  </r>
  <r>
    <n v="1097285"/>
    <x v="6"/>
    <x v="6"/>
    <x v="2"/>
    <x v="6"/>
    <x v="1"/>
    <x v="2"/>
    <x v="2"/>
    <x v="2"/>
    <s v="Non-UAS"/>
    <x v="0"/>
    <x v="0"/>
    <x v="0"/>
    <x v="4"/>
    <x v="1"/>
    <n v="10156"/>
    <x v="0"/>
    <n v="28.861187214611874"/>
    <n v="96"/>
    <x v="0"/>
    <x v="0"/>
  </r>
  <r>
    <n v="1097371"/>
    <x v="6"/>
    <x v="6"/>
    <x v="2"/>
    <x v="0"/>
    <x v="1"/>
    <x v="2"/>
    <x v="2"/>
    <x v="2"/>
    <s v="Non-UAS"/>
    <x v="0"/>
    <x v="0"/>
    <x v="0"/>
    <x v="4"/>
    <x v="0"/>
    <n v="1665"/>
    <x v="0"/>
    <n v="52.10928961748634"/>
    <n v="42"/>
    <x v="0"/>
    <x v="0"/>
  </r>
  <r>
    <n v="1098012"/>
    <x v="3"/>
    <x v="9"/>
    <x v="3"/>
    <x v="6"/>
    <x v="0"/>
    <x v="36"/>
    <x v="4"/>
    <x v="10"/>
    <s v="Social Science"/>
    <x v="1"/>
    <x v="0"/>
    <x v="0"/>
    <x v="0"/>
    <x v="1"/>
    <n v="9580"/>
    <x v="0"/>
    <n v="30.439269406392697"/>
    <n v="102.033"/>
    <x v="1"/>
    <x v="0"/>
  </r>
  <r>
    <n v="1098934"/>
    <x v="3"/>
    <x v="17"/>
    <x v="3"/>
    <x v="0"/>
    <x v="0"/>
    <x v="45"/>
    <x v="4"/>
    <x v="6"/>
    <s v="Undeclared Bachelors"/>
    <x v="2"/>
    <x v="0"/>
    <x v="1"/>
    <x v="4"/>
    <x v="0"/>
    <n v="4275"/>
    <x v="0"/>
    <n v="44.962557077625569"/>
    <n v="32.020000000000003"/>
    <x v="6"/>
    <x v="0"/>
  </r>
  <r>
    <n v="1099055"/>
    <x v="3"/>
    <x v="5"/>
    <x v="3"/>
    <x v="0"/>
    <x v="0"/>
    <x v="46"/>
    <x v="5"/>
    <x v="7"/>
    <s v="Health Sciences"/>
    <x v="2"/>
    <x v="1"/>
    <x v="0"/>
    <x v="4"/>
    <x v="0"/>
    <n v="13322"/>
    <x v="0"/>
    <n v="20.193989071038253"/>
    <n v="62"/>
    <x v="3"/>
    <x v="0"/>
  </r>
  <r>
    <n v="1099055"/>
    <x v="3"/>
    <x v="5"/>
    <x v="3"/>
    <x v="0"/>
    <x v="2"/>
    <x v="31"/>
    <x v="5"/>
    <x v="7"/>
    <s v="Health Sciences"/>
    <x v="1"/>
    <x v="1"/>
    <x v="0"/>
    <x v="4"/>
    <x v="0"/>
    <n v="13322"/>
    <x v="0"/>
    <n v="20.193989071038253"/>
    <n v="62"/>
    <x v="3"/>
    <x v="0"/>
  </r>
  <r>
    <n v="1099075"/>
    <x v="7"/>
    <x v="6"/>
    <x v="2"/>
    <x v="0"/>
    <x v="1"/>
    <x v="2"/>
    <x v="2"/>
    <x v="2"/>
    <s v="Non-UAS"/>
    <x v="0"/>
    <x v="0"/>
    <x v="0"/>
    <x v="18"/>
    <x v="0"/>
    <n v="13204"/>
    <x v="0"/>
    <n v="20.516393442622949"/>
    <n v="79"/>
    <x v="0"/>
    <x v="3"/>
  </r>
  <r>
    <n v="1099961"/>
    <x v="0"/>
    <x v="0"/>
    <x v="0"/>
    <x v="0"/>
    <x v="0"/>
    <x v="0"/>
    <x v="0"/>
    <x v="0"/>
    <s v="Non-Degree Seeking"/>
    <x v="0"/>
    <x v="0"/>
    <x v="0"/>
    <x v="4"/>
    <x v="0"/>
    <n v="-1107"/>
    <x v="0"/>
    <n v="59.699453551912569"/>
    <n v="0"/>
    <x v="0"/>
    <x v="0"/>
  </r>
  <r>
    <n v="1100143"/>
    <x v="6"/>
    <x v="6"/>
    <x v="2"/>
    <x v="0"/>
    <x v="1"/>
    <x v="2"/>
    <x v="2"/>
    <x v="2"/>
    <s v="Non-UAS"/>
    <x v="0"/>
    <x v="0"/>
    <x v="0"/>
    <x v="4"/>
    <x v="0"/>
    <n v="12974"/>
    <x v="0"/>
    <n v="21.146118721461189"/>
    <n v="61.5"/>
    <x v="0"/>
    <x v="0"/>
  </r>
  <r>
    <n v="1100152"/>
    <x v="3"/>
    <x v="6"/>
    <x v="3"/>
    <x v="0"/>
    <x v="0"/>
    <x v="13"/>
    <x v="4"/>
    <x v="6"/>
    <s v="AA"/>
    <x v="0"/>
    <x v="0"/>
    <x v="0"/>
    <x v="20"/>
    <x v="1"/>
    <n v="13524"/>
    <x v="0"/>
    <n v="19.642009132420092"/>
    <n v="15"/>
    <x v="5"/>
    <x v="1"/>
  </r>
  <r>
    <n v="1100152"/>
    <x v="3"/>
    <x v="6"/>
    <x v="3"/>
    <x v="0"/>
    <x v="0"/>
    <x v="45"/>
    <x v="4"/>
    <x v="6"/>
    <s v="Undeclared Bachelors"/>
    <x v="2"/>
    <x v="0"/>
    <x v="0"/>
    <x v="20"/>
    <x v="1"/>
    <n v="13524"/>
    <x v="0"/>
    <n v="19.642009132420092"/>
    <n v="15"/>
    <x v="5"/>
    <x v="1"/>
  </r>
  <r>
    <n v="1100850"/>
    <x v="0"/>
    <x v="0"/>
    <x v="0"/>
    <x v="0"/>
    <x v="0"/>
    <x v="0"/>
    <x v="0"/>
    <x v="0"/>
    <s v="Non-Degree Seeking"/>
    <x v="0"/>
    <x v="0"/>
    <x v="0"/>
    <x v="4"/>
    <x v="0"/>
    <n v="14027"/>
    <x v="0"/>
    <n v="18.263926940639269"/>
    <n v="0"/>
    <x v="0"/>
    <x v="0"/>
  </r>
  <r>
    <n v="1100855"/>
    <x v="0"/>
    <x v="0"/>
    <x v="0"/>
    <x v="5"/>
    <x v="0"/>
    <x v="0"/>
    <x v="0"/>
    <x v="0"/>
    <s v="Non-Degree Seeking"/>
    <x v="0"/>
    <x v="0"/>
    <x v="0"/>
    <x v="0"/>
    <x v="0"/>
    <n v="4378"/>
    <x v="0"/>
    <n v="44.68036529680365"/>
    <n v="0"/>
    <x v="0"/>
    <x v="0"/>
  </r>
  <r>
    <n v="1100915"/>
    <x v="6"/>
    <x v="6"/>
    <x v="2"/>
    <x v="5"/>
    <x v="1"/>
    <x v="2"/>
    <x v="2"/>
    <x v="2"/>
    <s v="Non-UAS"/>
    <x v="0"/>
    <x v="0"/>
    <x v="0"/>
    <x v="4"/>
    <x v="0"/>
    <n v="10701"/>
    <x v="0"/>
    <n v="27.370776255707764"/>
    <n v="62"/>
    <x v="0"/>
    <x v="0"/>
  </r>
  <r>
    <n v="1101167"/>
    <x v="4"/>
    <x v="0"/>
    <x v="1"/>
    <x v="0"/>
    <x v="0"/>
    <x v="4"/>
    <x v="1"/>
    <x v="1"/>
    <s v="GR Elementary Education"/>
    <x v="1"/>
    <x v="1"/>
    <x v="0"/>
    <x v="4"/>
    <x v="0"/>
    <n v="6882"/>
    <x v="0"/>
    <n v="37.825570776255709"/>
    <n v="13"/>
    <x v="2"/>
    <x v="0"/>
  </r>
  <r>
    <n v="1101167"/>
    <x v="4"/>
    <x v="0"/>
    <x v="1"/>
    <x v="0"/>
    <x v="0"/>
    <x v="5"/>
    <x v="1"/>
    <x v="1"/>
    <s v="UG Elementary Education"/>
    <x v="2"/>
    <x v="1"/>
    <x v="0"/>
    <x v="4"/>
    <x v="0"/>
    <n v="6882"/>
    <x v="0"/>
    <n v="37.825570776255709"/>
    <n v="13"/>
    <x v="2"/>
    <x v="0"/>
  </r>
  <r>
    <n v="1102377"/>
    <x v="6"/>
    <x v="6"/>
    <x v="2"/>
    <x v="0"/>
    <x v="1"/>
    <x v="2"/>
    <x v="2"/>
    <x v="2"/>
    <s v="Non-UAS"/>
    <x v="0"/>
    <x v="0"/>
    <x v="0"/>
    <x v="4"/>
    <x v="0"/>
    <n v="13167"/>
    <x v="0"/>
    <n v="20.617486338797814"/>
    <n v="34"/>
    <x v="0"/>
    <x v="0"/>
  </r>
  <r>
    <n v="1102752"/>
    <x v="0"/>
    <x v="0"/>
    <x v="0"/>
    <x v="3"/>
    <x v="0"/>
    <x v="0"/>
    <x v="0"/>
    <x v="0"/>
    <s v="Non-Degree Seeking"/>
    <x v="0"/>
    <x v="0"/>
    <x v="0"/>
    <x v="4"/>
    <x v="0"/>
    <n v="9787"/>
    <x v="0"/>
    <n v="29.872146118721464"/>
    <n v="0"/>
    <x v="0"/>
    <x v="0"/>
  </r>
  <r>
    <n v="1102792"/>
    <x v="3"/>
    <x v="3"/>
    <x v="3"/>
    <x v="0"/>
    <x v="0"/>
    <x v="36"/>
    <x v="4"/>
    <x v="10"/>
    <s v="Social Science"/>
    <x v="1"/>
    <x v="0"/>
    <x v="0"/>
    <x v="0"/>
    <x v="0"/>
    <n v="13142"/>
    <x v="0"/>
    <n v="20.685844748858447"/>
    <n v="63"/>
    <x v="3"/>
    <x v="0"/>
  </r>
  <r>
    <n v="1103012"/>
    <x v="3"/>
    <x v="3"/>
    <x v="3"/>
    <x v="0"/>
    <x v="0"/>
    <x v="3"/>
    <x v="3"/>
    <x v="3"/>
    <s v="BBA"/>
    <x v="0"/>
    <x v="1"/>
    <x v="0"/>
    <x v="0"/>
    <x v="0"/>
    <n v="13290"/>
    <x v="0"/>
    <n v="20.28142076502732"/>
    <n v="81"/>
    <x v="3"/>
    <x v="0"/>
  </r>
  <r>
    <n v="1103693"/>
    <x v="3"/>
    <x v="5"/>
    <x v="3"/>
    <x v="0"/>
    <x v="0"/>
    <x v="13"/>
    <x v="4"/>
    <x v="6"/>
    <s v="AA"/>
    <x v="0"/>
    <x v="0"/>
    <x v="0"/>
    <x v="4"/>
    <x v="0"/>
    <n v="12835"/>
    <x v="0"/>
    <n v="21.526940639269405"/>
    <n v="52"/>
    <x v="6"/>
    <x v="0"/>
  </r>
  <r>
    <n v="1103693"/>
    <x v="3"/>
    <x v="5"/>
    <x v="3"/>
    <x v="0"/>
    <x v="0"/>
    <x v="6"/>
    <x v="1"/>
    <x v="1"/>
    <s v="UG Elementary Education"/>
    <x v="0"/>
    <x v="1"/>
    <x v="0"/>
    <x v="4"/>
    <x v="0"/>
    <n v="12835"/>
    <x v="0"/>
    <n v="21.526940639269405"/>
    <n v="52"/>
    <x v="6"/>
    <x v="0"/>
  </r>
  <r>
    <n v="1104104"/>
    <x v="3"/>
    <x v="10"/>
    <x v="3"/>
    <x v="1"/>
    <x v="2"/>
    <x v="31"/>
    <x v="5"/>
    <x v="7"/>
    <s v="Health Sciences"/>
    <x v="1"/>
    <x v="1"/>
    <x v="1"/>
    <x v="0"/>
    <x v="0"/>
    <n v="13179"/>
    <x v="0"/>
    <n v="20.584699453551913"/>
    <n v="21"/>
    <x v="5"/>
    <x v="0"/>
  </r>
  <r>
    <n v="1104104"/>
    <x v="3"/>
    <x v="10"/>
    <x v="3"/>
    <x v="1"/>
    <x v="2"/>
    <x v="35"/>
    <x v="5"/>
    <x v="7"/>
    <s v="Health Sciences"/>
    <x v="1"/>
    <x v="1"/>
    <x v="1"/>
    <x v="0"/>
    <x v="0"/>
    <n v="13179"/>
    <x v="0"/>
    <n v="20.584699453551913"/>
    <n v="21"/>
    <x v="5"/>
    <x v="0"/>
  </r>
  <r>
    <n v="1104348"/>
    <x v="8"/>
    <x v="0"/>
    <x v="2"/>
    <x v="0"/>
    <x v="1"/>
    <x v="2"/>
    <x v="2"/>
    <x v="2"/>
    <s v="Non-UAS"/>
    <x v="0"/>
    <x v="0"/>
    <x v="0"/>
    <x v="4"/>
    <x v="0"/>
    <n v="5913"/>
    <x v="0"/>
    <n v="40.478142076502735"/>
    <n v="19"/>
    <x v="0"/>
    <x v="0"/>
  </r>
  <r>
    <n v="1104971"/>
    <x v="0"/>
    <x v="6"/>
    <x v="0"/>
    <x v="0"/>
    <x v="0"/>
    <x v="0"/>
    <x v="0"/>
    <x v="0"/>
    <s v="Non-Degree Seeking"/>
    <x v="0"/>
    <x v="0"/>
    <x v="0"/>
    <x v="4"/>
    <x v="1"/>
    <n v="12969"/>
    <x v="0"/>
    <n v="21.159817351598175"/>
    <n v="0"/>
    <x v="0"/>
    <x v="0"/>
  </r>
  <r>
    <n v="1105363"/>
    <x v="3"/>
    <x v="0"/>
    <x v="3"/>
    <x v="0"/>
    <x v="0"/>
    <x v="3"/>
    <x v="3"/>
    <x v="3"/>
    <s v="BBA"/>
    <x v="0"/>
    <x v="1"/>
    <x v="0"/>
    <x v="0"/>
    <x v="0"/>
    <n v="12679"/>
    <x v="0"/>
    <n v="21.954337899543379"/>
    <n v="74"/>
    <x v="3"/>
    <x v="0"/>
  </r>
  <r>
    <n v="1106053"/>
    <x v="3"/>
    <x v="3"/>
    <x v="3"/>
    <x v="0"/>
    <x v="0"/>
    <x v="13"/>
    <x v="4"/>
    <x v="6"/>
    <s v="AA"/>
    <x v="0"/>
    <x v="0"/>
    <x v="0"/>
    <x v="8"/>
    <x v="0"/>
    <n v="13338"/>
    <x v="0"/>
    <n v="20.150273224043715"/>
    <n v="49"/>
    <x v="6"/>
    <x v="1"/>
  </r>
  <r>
    <n v="1106053"/>
    <x v="3"/>
    <x v="3"/>
    <x v="3"/>
    <x v="0"/>
    <x v="0"/>
    <x v="26"/>
    <x v="4"/>
    <x v="6"/>
    <s v="Art"/>
    <x v="2"/>
    <x v="0"/>
    <x v="0"/>
    <x v="8"/>
    <x v="0"/>
    <n v="13338"/>
    <x v="0"/>
    <n v="20.150273224043715"/>
    <n v="49"/>
    <x v="6"/>
    <x v="1"/>
  </r>
  <r>
    <n v="1106390"/>
    <x v="3"/>
    <x v="0"/>
    <x v="3"/>
    <x v="2"/>
    <x v="0"/>
    <x v="13"/>
    <x v="4"/>
    <x v="6"/>
    <s v="AA"/>
    <x v="0"/>
    <x v="0"/>
    <x v="0"/>
    <x v="4"/>
    <x v="0"/>
    <n v="13275"/>
    <x v="0"/>
    <n v="20.3224043715847"/>
    <n v="61"/>
    <x v="3"/>
    <x v="0"/>
  </r>
  <r>
    <n v="1106390"/>
    <x v="3"/>
    <x v="0"/>
    <x v="3"/>
    <x v="2"/>
    <x v="0"/>
    <x v="62"/>
    <x v="4"/>
    <x v="11"/>
    <s v="Marine Biology"/>
    <x v="2"/>
    <x v="1"/>
    <x v="0"/>
    <x v="4"/>
    <x v="0"/>
    <n v="13275"/>
    <x v="0"/>
    <n v="20.3224043715847"/>
    <n v="61"/>
    <x v="3"/>
    <x v="0"/>
  </r>
  <r>
    <n v="1106871"/>
    <x v="4"/>
    <x v="3"/>
    <x v="1"/>
    <x v="0"/>
    <x v="0"/>
    <x v="25"/>
    <x v="1"/>
    <x v="1"/>
    <s v="Special Education"/>
    <x v="3"/>
    <x v="1"/>
    <x v="0"/>
    <x v="4"/>
    <x v="0"/>
    <n v="4848"/>
    <x v="0"/>
    <n v="43.395433789954339"/>
    <n v="0"/>
    <x v="2"/>
    <x v="0"/>
  </r>
  <r>
    <n v="1106924"/>
    <x v="7"/>
    <x v="6"/>
    <x v="2"/>
    <x v="3"/>
    <x v="1"/>
    <x v="2"/>
    <x v="2"/>
    <x v="2"/>
    <s v="Non-UAS"/>
    <x v="0"/>
    <x v="0"/>
    <x v="0"/>
    <x v="18"/>
    <x v="0"/>
    <n v="9033"/>
    <x v="0"/>
    <n v="31.937158469945356"/>
    <n v="20"/>
    <x v="0"/>
    <x v="3"/>
  </r>
  <r>
    <n v="1107028"/>
    <x v="3"/>
    <x v="13"/>
    <x v="3"/>
    <x v="0"/>
    <x v="0"/>
    <x v="6"/>
    <x v="1"/>
    <x v="1"/>
    <s v="UG Elementary Education"/>
    <x v="0"/>
    <x v="1"/>
    <x v="1"/>
    <x v="0"/>
    <x v="0"/>
    <n v="11059"/>
    <x v="0"/>
    <n v="26.389954337899546"/>
    <n v="28"/>
    <x v="5"/>
    <x v="0"/>
  </r>
  <r>
    <n v="1107029"/>
    <x v="0"/>
    <x v="0"/>
    <x v="0"/>
    <x v="0"/>
    <x v="3"/>
    <x v="0"/>
    <x v="0"/>
    <x v="0"/>
    <s v="Non-Degree Seeking"/>
    <x v="0"/>
    <x v="0"/>
    <x v="0"/>
    <x v="4"/>
    <x v="0"/>
    <n v="8870"/>
    <x v="0"/>
    <n v="32.382513661202182"/>
    <n v="0"/>
    <x v="0"/>
    <x v="0"/>
  </r>
  <r>
    <n v="1107073"/>
    <x v="3"/>
    <x v="4"/>
    <x v="3"/>
    <x v="0"/>
    <x v="0"/>
    <x v="6"/>
    <x v="1"/>
    <x v="1"/>
    <s v="UG Elementary Education"/>
    <x v="0"/>
    <x v="1"/>
    <x v="0"/>
    <x v="0"/>
    <x v="0"/>
    <n v="13136"/>
    <x v="0"/>
    <n v="20.702283105022833"/>
    <n v="55"/>
    <x v="6"/>
    <x v="0"/>
  </r>
  <r>
    <n v="1107185"/>
    <x v="3"/>
    <x v="3"/>
    <x v="3"/>
    <x v="0"/>
    <x v="0"/>
    <x v="17"/>
    <x v="4"/>
    <x v="6"/>
    <s v="Sociology"/>
    <x v="0"/>
    <x v="0"/>
    <x v="0"/>
    <x v="18"/>
    <x v="0"/>
    <n v="13320"/>
    <x v="0"/>
    <n v="20.199453551912569"/>
    <n v="20"/>
    <x v="5"/>
    <x v="3"/>
  </r>
  <r>
    <n v="1107624"/>
    <x v="0"/>
    <x v="0"/>
    <x v="0"/>
    <x v="0"/>
    <x v="0"/>
    <x v="0"/>
    <x v="0"/>
    <x v="0"/>
    <s v="Non-Degree Seeking"/>
    <x v="0"/>
    <x v="0"/>
    <x v="0"/>
    <x v="4"/>
    <x v="0"/>
    <n v="3408"/>
    <x v="0"/>
    <n v="47.337899543378995"/>
    <n v="0"/>
    <x v="0"/>
    <x v="0"/>
  </r>
  <r>
    <n v="1107957"/>
    <x v="7"/>
    <x v="0"/>
    <x v="2"/>
    <x v="1"/>
    <x v="1"/>
    <x v="2"/>
    <x v="2"/>
    <x v="2"/>
    <s v="Non-UAS"/>
    <x v="0"/>
    <x v="0"/>
    <x v="0"/>
    <x v="0"/>
    <x v="0"/>
    <n v="12739"/>
    <x v="0"/>
    <n v="21.789954337899545"/>
    <n v="94.691000000000003"/>
    <x v="0"/>
    <x v="0"/>
  </r>
  <r>
    <n v="1108078"/>
    <x v="3"/>
    <x v="3"/>
    <x v="3"/>
    <x v="0"/>
    <x v="0"/>
    <x v="13"/>
    <x v="4"/>
    <x v="6"/>
    <s v="AA"/>
    <x v="0"/>
    <x v="0"/>
    <x v="0"/>
    <x v="4"/>
    <x v="0"/>
    <n v="13155"/>
    <x v="0"/>
    <n v="20.650273224043715"/>
    <n v="46"/>
    <x v="6"/>
    <x v="0"/>
  </r>
  <r>
    <n v="1108205"/>
    <x v="3"/>
    <x v="0"/>
    <x v="3"/>
    <x v="2"/>
    <x v="0"/>
    <x v="74"/>
    <x v="4"/>
    <x v="11"/>
    <s v="Outdoor Skills"/>
    <x v="2"/>
    <x v="1"/>
    <x v="0"/>
    <x v="0"/>
    <x v="0"/>
    <n v="12690"/>
    <x v="0"/>
    <n v="21.924200913242011"/>
    <n v="97"/>
    <x v="1"/>
    <x v="0"/>
  </r>
  <r>
    <n v="1108330"/>
    <x v="6"/>
    <x v="8"/>
    <x v="2"/>
    <x v="5"/>
    <x v="1"/>
    <x v="2"/>
    <x v="2"/>
    <x v="2"/>
    <s v="Non-UAS"/>
    <x v="0"/>
    <x v="0"/>
    <x v="0"/>
    <x v="4"/>
    <x v="0"/>
    <n v="12226"/>
    <x v="0"/>
    <n v="23.19543378995434"/>
    <n v="54"/>
    <x v="0"/>
    <x v="0"/>
  </r>
  <r>
    <n v="1108906"/>
    <x v="4"/>
    <x v="5"/>
    <x v="1"/>
    <x v="0"/>
    <x v="0"/>
    <x v="25"/>
    <x v="1"/>
    <x v="1"/>
    <s v="Special Education"/>
    <x v="3"/>
    <x v="1"/>
    <x v="0"/>
    <x v="4"/>
    <x v="0"/>
    <n v="8580"/>
    <x v="0"/>
    <n v="33.176255707762557"/>
    <n v="11"/>
    <x v="2"/>
    <x v="0"/>
  </r>
  <r>
    <n v="1109263"/>
    <x v="3"/>
    <x v="3"/>
    <x v="3"/>
    <x v="5"/>
    <x v="0"/>
    <x v="10"/>
    <x v="3"/>
    <x v="3"/>
    <s v="BBA"/>
    <x v="0"/>
    <x v="1"/>
    <x v="0"/>
    <x v="4"/>
    <x v="1"/>
    <n v="12809"/>
    <x v="0"/>
    <n v="21.598173515981735"/>
    <n v="71.00800000000001"/>
    <x v="3"/>
    <x v="0"/>
  </r>
  <r>
    <n v="1109594"/>
    <x v="1"/>
    <x v="0"/>
    <x v="2"/>
    <x v="0"/>
    <x v="1"/>
    <x v="2"/>
    <x v="2"/>
    <x v="2"/>
    <s v="Non-UAS"/>
    <x v="0"/>
    <x v="0"/>
    <x v="0"/>
    <x v="4"/>
    <x v="0"/>
    <n v="-2"/>
    <x v="0"/>
    <n v="56.672146118721457"/>
    <n v="0"/>
    <x v="0"/>
    <x v="0"/>
  </r>
  <r>
    <n v="1109830"/>
    <x v="6"/>
    <x v="6"/>
    <x v="2"/>
    <x v="0"/>
    <x v="1"/>
    <x v="2"/>
    <x v="2"/>
    <x v="2"/>
    <s v="Non-UAS"/>
    <x v="0"/>
    <x v="0"/>
    <x v="0"/>
    <x v="4"/>
    <x v="0"/>
    <n v="13430"/>
    <x v="0"/>
    <n v="19.898907103825138"/>
    <n v="33"/>
    <x v="0"/>
    <x v="0"/>
  </r>
  <r>
    <n v="1111193"/>
    <x v="6"/>
    <x v="6"/>
    <x v="2"/>
    <x v="5"/>
    <x v="1"/>
    <x v="2"/>
    <x v="2"/>
    <x v="2"/>
    <s v="Non-UAS"/>
    <x v="0"/>
    <x v="0"/>
    <x v="0"/>
    <x v="4"/>
    <x v="0"/>
    <n v="10329"/>
    <x v="0"/>
    <n v="28.387978142076502"/>
    <n v="45.5"/>
    <x v="0"/>
    <x v="0"/>
  </r>
  <r>
    <n v="1112043"/>
    <x v="3"/>
    <x v="6"/>
    <x v="3"/>
    <x v="0"/>
    <x v="0"/>
    <x v="13"/>
    <x v="4"/>
    <x v="6"/>
    <s v="AA"/>
    <x v="0"/>
    <x v="0"/>
    <x v="0"/>
    <x v="0"/>
    <x v="0"/>
    <n v="13277"/>
    <x v="0"/>
    <n v="20.316939890710383"/>
    <n v="61"/>
    <x v="3"/>
    <x v="0"/>
  </r>
  <r>
    <n v="1112043"/>
    <x v="3"/>
    <x v="6"/>
    <x v="3"/>
    <x v="0"/>
    <x v="0"/>
    <x v="52"/>
    <x v="4"/>
    <x v="10"/>
    <s v="Social Science"/>
    <x v="1"/>
    <x v="0"/>
    <x v="0"/>
    <x v="0"/>
    <x v="0"/>
    <n v="13277"/>
    <x v="0"/>
    <n v="20.316939890710383"/>
    <n v="61"/>
    <x v="3"/>
    <x v="0"/>
  </r>
  <r>
    <n v="1112405"/>
    <x v="3"/>
    <x v="0"/>
    <x v="3"/>
    <x v="2"/>
    <x v="0"/>
    <x v="62"/>
    <x v="4"/>
    <x v="11"/>
    <s v="Marine Biology"/>
    <x v="2"/>
    <x v="1"/>
    <x v="0"/>
    <x v="4"/>
    <x v="1"/>
    <n v="13458"/>
    <x v="0"/>
    <n v="19.8224043715847"/>
    <n v="33"/>
    <x v="6"/>
    <x v="0"/>
  </r>
  <r>
    <n v="1112488"/>
    <x v="3"/>
    <x v="0"/>
    <x v="3"/>
    <x v="0"/>
    <x v="0"/>
    <x v="35"/>
    <x v="5"/>
    <x v="7"/>
    <s v="Health Sciences"/>
    <x v="2"/>
    <x v="1"/>
    <x v="0"/>
    <x v="0"/>
    <x v="0"/>
    <n v="13656"/>
    <x v="0"/>
    <n v="19.280365296803652"/>
    <n v="28"/>
    <x v="5"/>
    <x v="0"/>
  </r>
  <r>
    <n v="1113003"/>
    <x v="4"/>
    <x v="0"/>
    <x v="1"/>
    <x v="0"/>
    <x v="0"/>
    <x v="4"/>
    <x v="1"/>
    <x v="1"/>
    <s v="GR Elementary Education"/>
    <x v="1"/>
    <x v="1"/>
    <x v="0"/>
    <x v="4"/>
    <x v="0"/>
    <n v="9160"/>
    <x v="0"/>
    <n v="31.589954337899545"/>
    <n v="0"/>
    <x v="4"/>
    <x v="0"/>
  </r>
  <r>
    <n v="1113003"/>
    <x v="4"/>
    <x v="0"/>
    <x v="1"/>
    <x v="0"/>
    <x v="0"/>
    <x v="5"/>
    <x v="1"/>
    <x v="1"/>
    <s v="UG Elementary Education"/>
    <x v="2"/>
    <x v="1"/>
    <x v="0"/>
    <x v="4"/>
    <x v="0"/>
    <n v="9160"/>
    <x v="0"/>
    <n v="31.589954337899545"/>
    <n v="0"/>
    <x v="4"/>
    <x v="0"/>
  </r>
  <r>
    <n v="1113449"/>
    <x v="4"/>
    <x v="4"/>
    <x v="1"/>
    <x v="0"/>
    <x v="0"/>
    <x v="27"/>
    <x v="1"/>
    <x v="1"/>
    <s v="Special Education"/>
    <x v="0"/>
    <x v="1"/>
    <x v="0"/>
    <x v="4"/>
    <x v="0"/>
    <n v="8053"/>
    <x v="0"/>
    <n v="34.620091324200914"/>
    <n v="48"/>
    <x v="2"/>
    <x v="0"/>
  </r>
  <r>
    <n v="1113449"/>
    <x v="4"/>
    <x v="4"/>
    <x v="1"/>
    <x v="0"/>
    <x v="0"/>
    <x v="5"/>
    <x v="1"/>
    <x v="1"/>
    <s v="UG Elementary Education"/>
    <x v="2"/>
    <x v="1"/>
    <x v="0"/>
    <x v="4"/>
    <x v="0"/>
    <n v="8053"/>
    <x v="0"/>
    <n v="34.620091324200914"/>
    <n v="48"/>
    <x v="2"/>
    <x v="0"/>
  </r>
  <r>
    <n v="1113966"/>
    <x v="3"/>
    <x v="8"/>
    <x v="3"/>
    <x v="2"/>
    <x v="0"/>
    <x v="13"/>
    <x v="4"/>
    <x v="6"/>
    <s v="AA"/>
    <x v="0"/>
    <x v="0"/>
    <x v="0"/>
    <x v="0"/>
    <x v="0"/>
    <n v="13071"/>
    <x v="0"/>
    <n v="20.880365296803653"/>
    <n v="20"/>
    <x v="5"/>
    <x v="0"/>
  </r>
  <r>
    <n v="1113966"/>
    <x v="3"/>
    <x v="8"/>
    <x v="3"/>
    <x v="2"/>
    <x v="0"/>
    <x v="39"/>
    <x v="4"/>
    <x v="11"/>
    <s v="Biology"/>
    <x v="2"/>
    <x v="1"/>
    <x v="0"/>
    <x v="0"/>
    <x v="0"/>
    <n v="13071"/>
    <x v="0"/>
    <n v="20.880365296803653"/>
    <n v="20"/>
    <x v="5"/>
    <x v="0"/>
  </r>
  <r>
    <n v="1114169"/>
    <x v="3"/>
    <x v="13"/>
    <x v="3"/>
    <x v="7"/>
    <x v="2"/>
    <x v="42"/>
    <x v="5"/>
    <x v="9"/>
    <s v="Fisheries Technology"/>
    <x v="1"/>
    <x v="1"/>
    <x v="1"/>
    <x v="4"/>
    <x v="0"/>
    <n v="6766"/>
    <x v="0"/>
    <n v="38.143378995433793"/>
    <n v="176"/>
    <x v="1"/>
    <x v="0"/>
  </r>
  <r>
    <n v="1114963"/>
    <x v="6"/>
    <x v="6"/>
    <x v="2"/>
    <x v="0"/>
    <x v="1"/>
    <x v="2"/>
    <x v="2"/>
    <x v="2"/>
    <s v="Non-UAS"/>
    <x v="0"/>
    <x v="0"/>
    <x v="0"/>
    <x v="4"/>
    <x v="0"/>
    <n v="13570"/>
    <x v="0"/>
    <n v="19.515981735159819"/>
    <n v="42"/>
    <x v="0"/>
    <x v="0"/>
  </r>
  <r>
    <n v="1115015"/>
    <x v="10"/>
    <x v="1"/>
    <x v="2"/>
    <x v="0"/>
    <x v="1"/>
    <x v="2"/>
    <x v="2"/>
    <x v="2"/>
    <s v="Non-UAS"/>
    <x v="0"/>
    <x v="0"/>
    <x v="0"/>
    <x v="4"/>
    <x v="1"/>
    <n v="13788"/>
    <x v="0"/>
    <n v="18.918721461187214"/>
    <n v="0"/>
    <x v="0"/>
    <x v="0"/>
  </r>
  <r>
    <n v="1115076"/>
    <x v="6"/>
    <x v="0"/>
    <x v="2"/>
    <x v="6"/>
    <x v="1"/>
    <x v="2"/>
    <x v="2"/>
    <x v="2"/>
    <s v="Non-UAS"/>
    <x v="0"/>
    <x v="0"/>
    <x v="0"/>
    <x v="4"/>
    <x v="1"/>
    <n v="9967"/>
    <x v="0"/>
    <n v="29.378995433789957"/>
    <n v="136"/>
    <x v="0"/>
    <x v="0"/>
  </r>
  <r>
    <n v="1115167"/>
    <x v="6"/>
    <x v="0"/>
    <x v="2"/>
    <x v="6"/>
    <x v="1"/>
    <x v="2"/>
    <x v="2"/>
    <x v="2"/>
    <s v="Non-UAS"/>
    <x v="0"/>
    <x v="0"/>
    <x v="0"/>
    <x v="4"/>
    <x v="1"/>
    <n v="8872"/>
    <x v="0"/>
    <n v="32.377049180327873"/>
    <n v="74"/>
    <x v="0"/>
    <x v="0"/>
  </r>
  <r>
    <n v="1116402"/>
    <x v="10"/>
    <x v="4"/>
    <x v="2"/>
    <x v="1"/>
    <x v="1"/>
    <x v="2"/>
    <x v="2"/>
    <x v="2"/>
    <s v="Non-UAS"/>
    <x v="0"/>
    <x v="0"/>
    <x v="0"/>
    <x v="0"/>
    <x v="0"/>
    <n v="10146"/>
    <x v="0"/>
    <n v="28.888584474885846"/>
    <n v="0"/>
    <x v="0"/>
    <x v="0"/>
  </r>
  <r>
    <n v="1117530"/>
    <x v="3"/>
    <x v="10"/>
    <x v="3"/>
    <x v="0"/>
    <x v="0"/>
    <x v="13"/>
    <x v="4"/>
    <x v="6"/>
    <s v="AA"/>
    <x v="0"/>
    <x v="0"/>
    <x v="1"/>
    <x v="0"/>
    <x v="0"/>
    <n v="14138"/>
    <x v="0"/>
    <n v="17.959817351598172"/>
    <n v="57"/>
    <x v="6"/>
    <x v="0"/>
  </r>
  <r>
    <n v="1117530"/>
    <x v="3"/>
    <x v="10"/>
    <x v="3"/>
    <x v="0"/>
    <x v="0"/>
    <x v="46"/>
    <x v="5"/>
    <x v="7"/>
    <s v="Health Sciences"/>
    <x v="2"/>
    <x v="1"/>
    <x v="1"/>
    <x v="0"/>
    <x v="0"/>
    <n v="14138"/>
    <x v="0"/>
    <n v="17.959817351598172"/>
    <n v="57"/>
    <x v="6"/>
    <x v="0"/>
  </r>
  <r>
    <n v="1117857"/>
    <x v="11"/>
    <x v="2"/>
    <x v="0"/>
    <x v="0"/>
    <x v="2"/>
    <x v="69"/>
    <x v="0"/>
    <x v="0"/>
    <s v="Non-Degree Seeking"/>
    <x v="0"/>
    <x v="0"/>
    <x v="0"/>
    <x v="4"/>
    <x v="0"/>
    <n v="14204"/>
    <x v="0"/>
    <n v="17.778995433789955"/>
    <n v="0"/>
    <x v="0"/>
    <x v="0"/>
  </r>
  <r>
    <n v="1117991"/>
    <x v="3"/>
    <x v="0"/>
    <x v="3"/>
    <x v="0"/>
    <x v="0"/>
    <x v="32"/>
    <x v="4"/>
    <x v="10"/>
    <s v="Social Science"/>
    <x v="1"/>
    <x v="0"/>
    <x v="0"/>
    <x v="4"/>
    <x v="0"/>
    <n v="10579"/>
    <x v="0"/>
    <n v="27.704918032786885"/>
    <n v="95.372"/>
    <x v="1"/>
    <x v="0"/>
  </r>
  <r>
    <n v="1118042"/>
    <x v="6"/>
    <x v="5"/>
    <x v="2"/>
    <x v="5"/>
    <x v="1"/>
    <x v="2"/>
    <x v="2"/>
    <x v="2"/>
    <s v="Non-UAS"/>
    <x v="0"/>
    <x v="0"/>
    <x v="0"/>
    <x v="4"/>
    <x v="1"/>
    <n v="11263"/>
    <x v="0"/>
    <n v="25.831050228310502"/>
    <n v="124"/>
    <x v="0"/>
    <x v="0"/>
  </r>
  <r>
    <n v="1118115"/>
    <x v="3"/>
    <x v="0"/>
    <x v="3"/>
    <x v="0"/>
    <x v="0"/>
    <x v="7"/>
    <x v="3"/>
    <x v="4"/>
    <s v="BBA"/>
    <x v="0"/>
    <x v="1"/>
    <x v="0"/>
    <x v="4"/>
    <x v="0"/>
    <n v="7065"/>
    <x v="0"/>
    <n v="37.324200913242009"/>
    <n v="18"/>
    <x v="5"/>
    <x v="0"/>
  </r>
  <r>
    <n v="1118219"/>
    <x v="6"/>
    <x v="6"/>
    <x v="2"/>
    <x v="0"/>
    <x v="1"/>
    <x v="2"/>
    <x v="2"/>
    <x v="2"/>
    <s v="Non-UAS"/>
    <x v="0"/>
    <x v="0"/>
    <x v="0"/>
    <x v="0"/>
    <x v="0"/>
    <n v="13538"/>
    <x v="0"/>
    <n v="19.603652968036531"/>
    <n v="47"/>
    <x v="0"/>
    <x v="0"/>
  </r>
  <r>
    <n v="1118918"/>
    <x v="0"/>
    <x v="10"/>
    <x v="0"/>
    <x v="0"/>
    <x v="0"/>
    <x v="0"/>
    <x v="0"/>
    <x v="0"/>
    <s v="Non-Degree Seeking"/>
    <x v="0"/>
    <x v="0"/>
    <x v="1"/>
    <x v="4"/>
    <x v="1"/>
    <n v="10152"/>
    <x v="0"/>
    <n v="28.872146118721464"/>
    <n v="0"/>
    <x v="0"/>
    <x v="0"/>
  </r>
  <r>
    <n v="1118942"/>
    <x v="0"/>
    <x v="3"/>
    <x v="0"/>
    <x v="0"/>
    <x v="0"/>
    <x v="0"/>
    <x v="0"/>
    <x v="0"/>
    <s v="Non-Degree Seeking"/>
    <x v="0"/>
    <x v="0"/>
    <x v="0"/>
    <x v="4"/>
    <x v="0"/>
    <n v="9573"/>
    <x v="0"/>
    <n v="30.458447488584476"/>
    <n v="0"/>
    <x v="0"/>
    <x v="0"/>
  </r>
  <r>
    <n v="1118943"/>
    <x v="0"/>
    <x v="7"/>
    <x v="0"/>
    <x v="0"/>
    <x v="2"/>
    <x v="0"/>
    <x v="0"/>
    <x v="0"/>
    <s v="Non-Degree Seeking"/>
    <x v="0"/>
    <x v="0"/>
    <x v="0"/>
    <x v="0"/>
    <x v="0"/>
    <n v="13137"/>
    <x v="0"/>
    <n v="20.699543378995433"/>
    <n v="0"/>
    <x v="0"/>
    <x v="0"/>
  </r>
  <r>
    <n v="1119162"/>
    <x v="3"/>
    <x v="3"/>
    <x v="3"/>
    <x v="0"/>
    <x v="0"/>
    <x v="7"/>
    <x v="3"/>
    <x v="4"/>
    <s v="BBA"/>
    <x v="0"/>
    <x v="1"/>
    <x v="0"/>
    <x v="4"/>
    <x v="0"/>
    <n v="9303"/>
    <x v="0"/>
    <n v="31.198173515981736"/>
    <n v="108"/>
    <x v="1"/>
    <x v="0"/>
  </r>
  <r>
    <n v="1119635"/>
    <x v="0"/>
    <x v="6"/>
    <x v="0"/>
    <x v="0"/>
    <x v="0"/>
    <x v="0"/>
    <x v="0"/>
    <x v="0"/>
    <s v="Non-Degree Seeking"/>
    <x v="0"/>
    <x v="0"/>
    <x v="0"/>
    <x v="4"/>
    <x v="0"/>
    <n v="14308"/>
    <x v="0"/>
    <n v="17.49406392694064"/>
    <n v="0"/>
    <x v="0"/>
    <x v="0"/>
  </r>
  <r>
    <n v="1119716"/>
    <x v="11"/>
    <x v="6"/>
    <x v="0"/>
    <x v="0"/>
    <x v="0"/>
    <x v="69"/>
    <x v="0"/>
    <x v="0"/>
    <s v="Non-Degree Seeking"/>
    <x v="0"/>
    <x v="0"/>
    <x v="0"/>
    <x v="4"/>
    <x v="1"/>
    <n v="14773"/>
    <x v="0"/>
    <n v="16.221311475409834"/>
    <n v="0"/>
    <x v="0"/>
    <x v="0"/>
  </r>
  <r>
    <n v="1119717"/>
    <x v="11"/>
    <x v="6"/>
    <x v="0"/>
    <x v="0"/>
    <x v="0"/>
    <x v="69"/>
    <x v="0"/>
    <x v="0"/>
    <s v="Non-Degree Seeking"/>
    <x v="0"/>
    <x v="0"/>
    <x v="0"/>
    <x v="4"/>
    <x v="0"/>
    <n v="14457"/>
    <x v="0"/>
    <n v="17.085844748858449"/>
    <n v="0"/>
    <x v="0"/>
    <x v="0"/>
  </r>
  <r>
    <n v="1119736"/>
    <x v="11"/>
    <x v="6"/>
    <x v="0"/>
    <x v="0"/>
    <x v="0"/>
    <x v="69"/>
    <x v="0"/>
    <x v="0"/>
    <s v="Non-Degree Seeking"/>
    <x v="0"/>
    <x v="0"/>
    <x v="0"/>
    <x v="4"/>
    <x v="1"/>
    <n v="14532"/>
    <x v="0"/>
    <n v="16.880365296803653"/>
    <n v="0"/>
    <x v="0"/>
    <x v="0"/>
  </r>
  <r>
    <n v="1120591"/>
    <x v="3"/>
    <x v="0"/>
    <x v="3"/>
    <x v="0"/>
    <x v="0"/>
    <x v="38"/>
    <x v="3"/>
    <x v="3"/>
    <s v="Business Administration"/>
    <x v="0"/>
    <x v="1"/>
    <x v="0"/>
    <x v="4"/>
    <x v="0"/>
    <n v="8396"/>
    <x v="0"/>
    <n v="33.68036529680365"/>
    <n v="116"/>
    <x v="1"/>
    <x v="0"/>
  </r>
  <r>
    <n v="1120591"/>
    <x v="3"/>
    <x v="0"/>
    <x v="3"/>
    <x v="0"/>
    <x v="0"/>
    <x v="7"/>
    <x v="3"/>
    <x v="4"/>
    <s v="BBA"/>
    <x v="0"/>
    <x v="1"/>
    <x v="0"/>
    <x v="4"/>
    <x v="0"/>
    <n v="8396"/>
    <x v="0"/>
    <n v="33.68036529680365"/>
    <n v="116"/>
    <x v="1"/>
    <x v="0"/>
  </r>
  <r>
    <n v="1120713"/>
    <x v="3"/>
    <x v="3"/>
    <x v="3"/>
    <x v="0"/>
    <x v="0"/>
    <x v="7"/>
    <x v="3"/>
    <x v="4"/>
    <s v="BBA"/>
    <x v="0"/>
    <x v="1"/>
    <x v="0"/>
    <x v="4"/>
    <x v="0"/>
    <n v="13254"/>
    <x v="0"/>
    <n v="20.379781420765028"/>
    <n v="34"/>
    <x v="6"/>
    <x v="0"/>
  </r>
  <r>
    <n v="1120713"/>
    <x v="3"/>
    <x v="3"/>
    <x v="3"/>
    <x v="0"/>
    <x v="2"/>
    <x v="13"/>
    <x v="4"/>
    <x v="6"/>
    <s v="AA"/>
    <x v="0"/>
    <x v="0"/>
    <x v="0"/>
    <x v="4"/>
    <x v="0"/>
    <n v="13254"/>
    <x v="0"/>
    <n v="20.379781420765028"/>
    <n v="34"/>
    <x v="6"/>
    <x v="0"/>
  </r>
  <r>
    <n v="1120761"/>
    <x v="3"/>
    <x v="3"/>
    <x v="3"/>
    <x v="0"/>
    <x v="0"/>
    <x v="75"/>
    <x v="4"/>
    <x v="11"/>
    <s v="Biology"/>
    <x v="2"/>
    <x v="0"/>
    <x v="0"/>
    <x v="4"/>
    <x v="1"/>
    <n v="13416"/>
    <x v="0"/>
    <n v="19.937158469945356"/>
    <n v="8"/>
    <x v="5"/>
    <x v="0"/>
  </r>
  <r>
    <n v="1120867"/>
    <x v="6"/>
    <x v="8"/>
    <x v="2"/>
    <x v="3"/>
    <x v="1"/>
    <x v="2"/>
    <x v="2"/>
    <x v="2"/>
    <s v="Non-UAS"/>
    <x v="0"/>
    <x v="0"/>
    <x v="0"/>
    <x v="4"/>
    <x v="0"/>
    <n v="10083"/>
    <x v="0"/>
    <n v="29.061187214611873"/>
    <n v="84.69"/>
    <x v="0"/>
    <x v="0"/>
  </r>
  <r>
    <n v="1121142"/>
    <x v="0"/>
    <x v="0"/>
    <x v="0"/>
    <x v="0"/>
    <x v="0"/>
    <x v="0"/>
    <x v="0"/>
    <x v="0"/>
    <s v="Non-Degree Seeking"/>
    <x v="0"/>
    <x v="0"/>
    <x v="0"/>
    <x v="0"/>
    <x v="0"/>
    <n v="2982"/>
    <x v="0"/>
    <n v="48.502732240437155"/>
    <n v="0"/>
    <x v="0"/>
    <x v="0"/>
  </r>
  <r>
    <n v="1121360"/>
    <x v="3"/>
    <x v="0"/>
    <x v="3"/>
    <x v="0"/>
    <x v="0"/>
    <x v="47"/>
    <x v="3"/>
    <x v="3"/>
    <s v="BBA"/>
    <x v="0"/>
    <x v="1"/>
    <x v="0"/>
    <x v="4"/>
    <x v="1"/>
    <n v="10672"/>
    <x v="0"/>
    <n v="27.450228310502283"/>
    <n v="77.5"/>
    <x v="3"/>
    <x v="0"/>
  </r>
  <r>
    <n v="1121578"/>
    <x v="8"/>
    <x v="0"/>
    <x v="2"/>
    <x v="0"/>
    <x v="1"/>
    <x v="2"/>
    <x v="2"/>
    <x v="2"/>
    <s v="Non-UAS"/>
    <x v="0"/>
    <x v="0"/>
    <x v="0"/>
    <x v="4"/>
    <x v="0"/>
    <n v="10298"/>
    <x v="0"/>
    <n v="28.472677595628415"/>
    <n v="6"/>
    <x v="0"/>
    <x v="0"/>
  </r>
  <r>
    <n v="1121632"/>
    <x v="6"/>
    <x v="0"/>
    <x v="2"/>
    <x v="5"/>
    <x v="1"/>
    <x v="2"/>
    <x v="2"/>
    <x v="2"/>
    <s v="Non-UAS"/>
    <x v="0"/>
    <x v="0"/>
    <x v="0"/>
    <x v="4"/>
    <x v="0"/>
    <n v="9559"/>
    <x v="0"/>
    <n v="30.496803652968037"/>
    <n v="163.66900000000001"/>
    <x v="0"/>
    <x v="0"/>
  </r>
  <r>
    <n v="1121752"/>
    <x v="0"/>
    <x v="1"/>
    <x v="0"/>
    <x v="3"/>
    <x v="0"/>
    <x v="0"/>
    <x v="0"/>
    <x v="0"/>
    <s v="Non-Degree Seeking"/>
    <x v="0"/>
    <x v="0"/>
    <x v="0"/>
    <x v="4"/>
    <x v="0"/>
    <n v="3072"/>
    <x v="0"/>
    <n v="48.256830601092894"/>
    <n v="0"/>
    <x v="0"/>
    <x v="0"/>
  </r>
  <r>
    <n v="1121827"/>
    <x v="7"/>
    <x v="6"/>
    <x v="2"/>
    <x v="0"/>
    <x v="1"/>
    <x v="2"/>
    <x v="2"/>
    <x v="2"/>
    <s v="Non-UAS"/>
    <x v="0"/>
    <x v="0"/>
    <x v="0"/>
    <x v="0"/>
    <x v="0"/>
    <n v="13567"/>
    <x v="0"/>
    <n v="19.524200913242009"/>
    <n v="37"/>
    <x v="0"/>
    <x v="0"/>
  </r>
  <r>
    <n v="1121873"/>
    <x v="0"/>
    <x v="1"/>
    <x v="0"/>
    <x v="0"/>
    <x v="0"/>
    <x v="0"/>
    <x v="0"/>
    <x v="0"/>
    <s v="Non-Degree Seeking"/>
    <x v="0"/>
    <x v="0"/>
    <x v="0"/>
    <x v="4"/>
    <x v="0"/>
    <n v="13758"/>
    <x v="0"/>
    <n v="19.000913242009133"/>
    <n v="0"/>
    <x v="0"/>
    <x v="0"/>
  </r>
  <r>
    <n v="1121888"/>
    <x v="3"/>
    <x v="3"/>
    <x v="3"/>
    <x v="0"/>
    <x v="2"/>
    <x v="30"/>
    <x v="5"/>
    <x v="9"/>
    <s v="Law Enforcement"/>
    <x v="2"/>
    <x v="1"/>
    <x v="0"/>
    <x v="4"/>
    <x v="0"/>
    <n v="12055"/>
    <x v="0"/>
    <n v="23.663926940639271"/>
    <n v="36.015000000000001"/>
    <x v="6"/>
    <x v="0"/>
  </r>
  <r>
    <n v="1123010"/>
    <x v="4"/>
    <x v="0"/>
    <x v="1"/>
    <x v="7"/>
    <x v="0"/>
    <x v="11"/>
    <x v="3"/>
    <x v="5"/>
    <s v="MPA"/>
    <x v="0"/>
    <x v="1"/>
    <x v="0"/>
    <x v="4"/>
    <x v="0"/>
    <n v="3425"/>
    <x v="0"/>
    <n v="47.291324200913238"/>
    <n v="15"/>
    <x v="2"/>
    <x v="0"/>
  </r>
  <r>
    <n v="1123685"/>
    <x v="3"/>
    <x v="3"/>
    <x v="3"/>
    <x v="0"/>
    <x v="0"/>
    <x v="13"/>
    <x v="4"/>
    <x v="6"/>
    <s v="AA"/>
    <x v="0"/>
    <x v="0"/>
    <x v="0"/>
    <x v="0"/>
    <x v="0"/>
    <n v="13417"/>
    <x v="0"/>
    <n v="19.934426229508198"/>
    <n v="33"/>
    <x v="6"/>
    <x v="0"/>
  </r>
  <r>
    <n v="1123685"/>
    <x v="3"/>
    <x v="3"/>
    <x v="3"/>
    <x v="0"/>
    <x v="0"/>
    <x v="6"/>
    <x v="1"/>
    <x v="1"/>
    <s v="UG Elementary Education"/>
    <x v="0"/>
    <x v="1"/>
    <x v="0"/>
    <x v="0"/>
    <x v="0"/>
    <n v="13417"/>
    <x v="0"/>
    <n v="19.934426229508198"/>
    <n v="33"/>
    <x v="6"/>
    <x v="0"/>
  </r>
  <r>
    <n v="1124424"/>
    <x v="3"/>
    <x v="8"/>
    <x v="3"/>
    <x v="0"/>
    <x v="3"/>
    <x v="13"/>
    <x v="4"/>
    <x v="6"/>
    <s v="AA"/>
    <x v="0"/>
    <x v="0"/>
    <x v="0"/>
    <x v="4"/>
    <x v="0"/>
    <n v="6443"/>
    <x v="0"/>
    <n v="39.028310502283105"/>
    <n v="25"/>
    <x v="5"/>
    <x v="0"/>
  </r>
  <r>
    <n v="1124571"/>
    <x v="3"/>
    <x v="6"/>
    <x v="3"/>
    <x v="2"/>
    <x v="0"/>
    <x v="75"/>
    <x v="4"/>
    <x v="11"/>
    <s v="Biology"/>
    <x v="2"/>
    <x v="0"/>
    <x v="0"/>
    <x v="3"/>
    <x v="0"/>
    <n v="10215"/>
    <x v="0"/>
    <n v="28.699543378995436"/>
    <n v="92"/>
    <x v="1"/>
    <x v="3"/>
  </r>
  <r>
    <n v="1124640"/>
    <x v="5"/>
    <x v="0"/>
    <x v="2"/>
    <x v="0"/>
    <x v="1"/>
    <x v="2"/>
    <x v="2"/>
    <x v="2"/>
    <s v="Non-UAS"/>
    <x v="0"/>
    <x v="0"/>
    <x v="0"/>
    <x v="4"/>
    <x v="0"/>
    <n v="8379"/>
    <x v="0"/>
    <n v="33.726940639269408"/>
    <n v="0"/>
    <x v="0"/>
    <x v="0"/>
  </r>
  <r>
    <n v="1124807"/>
    <x v="3"/>
    <x v="9"/>
    <x v="3"/>
    <x v="0"/>
    <x v="0"/>
    <x v="13"/>
    <x v="4"/>
    <x v="6"/>
    <s v="AA"/>
    <x v="0"/>
    <x v="0"/>
    <x v="0"/>
    <x v="18"/>
    <x v="0"/>
    <n v="13672"/>
    <x v="0"/>
    <n v="19.236529680365297"/>
    <n v="45"/>
    <x v="6"/>
    <x v="3"/>
  </r>
  <r>
    <n v="1124807"/>
    <x v="3"/>
    <x v="9"/>
    <x v="3"/>
    <x v="0"/>
    <x v="0"/>
    <x v="46"/>
    <x v="5"/>
    <x v="7"/>
    <s v="Health Sciences"/>
    <x v="2"/>
    <x v="1"/>
    <x v="0"/>
    <x v="18"/>
    <x v="0"/>
    <n v="13672"/>
    <x v="0"/>
    <n v="19.236529680365297"/>
    <n v="45"/>
    <x v="6"/>
    <x v="3"/>
  </r>
  <r>
    <n v="1125158"/>
    <x v="3"/>
    <x v="10"/>
    <x v="3"/>
    <x v="0"/>
    <x v="0"/>
    <x v="45"/>
    <x v="4"/>
    <x v="6"/>
    <s v="Undeclared Bachelors"/>
    <x v="2"/>
    <x v="0"/>
    <x v="1"/>
    <x v="4"/>
    <x v="0"/>
    <n v="13896"/>
    <x v="0"/>
    <n v="18.62283105022831"/>
    <n v="18"/>
    <x v="7"/>
    <x v="0"/>
  </r>
  <r>
    <n v="1125373"/>
    <x v="3"/>
    <x v="0"/>
    <x v="3"/>
    <x v="0"/>
    <x v="2"/>
    <x v="42"/>
    <x v="5"/>
    <x v="9"/>
    <s v="Fisheries Technology"/>
    <x v="1"/>
    <x v="1"/>
    <x v="0"/>
    <x v="4"/>
    <x v="1"/>
    <n v="13676"/>
    <x v="0"/>
    <n v="19.225570776255708"/>
    <n v="27"/>
    <x v="5"/>
    <x v="0"/>
  </r>
  <r>
    <n v="1125419"/>
    <x v="3"/>
    <x v="3"/>
    <x v="3"/>
    <x v="2"/>
    <x v="0"/>
    <x v="17"/>
    <x v="4"/>
    <x v="6"/>
    <s v="Anthropology"/>
    <x v="0"/>
    <x v="0"/>
    <x v="0"/>
    <x v="4"/>
    <x v="1"/>
    <n v="12323"/>
    <x v="0"/>
    <n v="22.929680365296804"/>
    <n v="83"/>
    <x v="3"/>
    <x v="0"/>
  </r>
  <r>
    <n v="1125419"/>
    <x v="3"/>
    <x v="3"/>
    <x v="3"/>
    <x v="2"/>
    <x v="0"/>
    <x v="76"/>
    <x v="4"/>
    <x v="11"/>
    <s v="Outdoor Skills"/>
    <x v="2"/>
    <x v="1"/>
    <x v="0"/>
    <x v="4"/>
    <x v="1"/>
    <n v="12323"/>
    <x v="0"/>
    <n v="22.929680365296804"/>
    <n v="83"/>
    <x v="3"/>
    <x v="0"/>
  </r>
  <r>
    <n v="1125420"/>
    <x v="3"/>
    <x v="13"/>
    <x v="3"/>
    <x v="0"/>
    <x v="0"/>
    <x v="13"/>
    <x v="4"/>
    <x v="6"/>
    <s v="AA"/>
    <x v="0"/>
    <x v="0"/>
    <x v="1"/>
    <x v="0"/>
    <x v="0"/>
    <n v="13754"/>
    <x v="0"/>
    <n v="19.011872146118723"/>
    <n v="39"/>
    <x v="6"/>
    <x v="0"/>
  </r>
  <r>
    <n v="1125420"/>
    <x v="3"/>
    <x v="13"/>
    <x v="3"/>
    <x v="0"/>
    <x v="0"/>
    <x v="45"/>
    <x v="4"/>
    <x v="6"/>
    <s v="Undeclared Bachelors"/>
    <x v="2"/>
    <x v="0"/>
    <x v="1"/>
    <x v="0"/>
    <x v="0"/>
    <n v="13754"/>
    <x v="0"/>
    <n v="19.011872146118723"/>
    <n v="39"/>
    <x v="6"/>
    <x v="0"/>
  </r>
  <r>
    <n v="1125521"/>
    <x v="4"/>
    <x v="9"/>
    <x v="1"/>
    <x v="1"/>
    <x v="0"/>
    <x v="11"/>
    <x v="3"/>
    <x v="5"/>
    <s v="MPA"/>
    <x v="0"/>
    <x v="1"/>
    <x v="1"/>
    <x v="0"/>
    <x v="0"/>
    <n v="10970"/>
    <x v="0"/>
    <n v="26.6337899543379"/>
    <n v="12"/>
    <x v="2"/>
    <x v="0"/>
  </r>
  <r>
    <n v="1126178"/>
    <x v="3"/>
    <x v="9"/>
    <x v="3"/>
    <x v="5"/>
    <x v="0"/>
    <x v="77"/>
    <x v="8"/>
    <x v="14"/>
    <s v="Exchange"/>
    <x v="2"/>
    <x v="0"/>
    <x v="0"/>
    <x v="4"/>
    <x v="0"/>
    <n v="12002"/>
    <x v="0"/>
    <n v="23.808743169398909"/>
    <n v="27"/>
    <x v="5"/>
    <x v="0"/>
  </r>
  <r>
    <n v="1126588"/>
    <x v="3"/>
    <x v="10"/>
    <x v="3"/>
    <x v="2"/>
    <x v="0"/>
    <x v="62"/>
    <x v="4"/>
    <x v="11"/>
    <s v="Marine Biology"/>
    <x v="2"/>
    <x v="1"/>
    <x v="1"/>
    <x v="7"/>
    <x v="1"/>
    <n v="11665"/>
    <x v="0"/>
    <n v="24.729680365296804"/>
    <n v="135.71299999999999"/>
    <x v="1"/>
    <x v="1"/>
  </r>
  <r>
    <n v="1126840"/>
    <x v="3"/>
    <x v="0"/>
    <x v="3"/>
    <x v="5"/>
    <x v="0"/>
    <x v="3"/>
    <x v="3"/>
    <x v="3"/>
    <s v="BBA"/>
    <x v="0"/>
    <x v="1"/>
    <x v="0"/>
    <x v="4"/>
    <x v="1"/>
    <n v="10079"/>
    <x v="0"/>
    <n v="29.072146118721463"/>
    <n v="108"/>
    <x v="1"/>
    <x v="0"/>
  </r>
  <r>
    <n v="1127325"/>
    <x v="3"/>
    <x v="0"/>
    <x v="3"/>
    <x v="0"/>
    <x v="0"/>
    <x v="32"/>
    <x v="4"/>
    <x v="10"/>
    <s v="Social Science"/>
    <x v="1"/>
    <x v="0"/>
    <x v="0"/>
    <x v="4"/>
    <x v="0"/>
    <n v="3904"/>
    <x v="0"/>
    <n v="45.978995433789954"/>
    <n v="45"/>
    <x v="6"/>
    <x v="0"/>
  </r>
  <r>
    <n v="1127329"/>
    <x v="3"/>
    <x v="8"/>
    <x v="3"/>
    <x v="0"/>
    <x v="0"/>
    <x v="22"/>
    <x v="4"/>
    <x v="8"/>
    <s v="AS"/>
    <x v="1"/>
    <x v="0"/>
    <x v="0"/>
    <x v="4"/>
    <x v="0"/>
    <n v="6388"/>
    <x v="0"/>
    <n v="39.17899543378995"/>
    <n v="35"/>
    <x v="6"/>
    <x v="0"/>
  </r>
  <r>
    <n v="1127802"/>
    <x v="4"/>
    <x v="10"/>
    <x v="1"/>
    <x v="0"/>
    <x v="0"/>
    <x v="4"/>
    <x v="1"/>
    <x v="1"/>
    <s v="GR Elementary Education"/>
    <x v="1"/>
    <x v="1"/>
    <x v="1"/>
    <x v="4"/>
    <x v="1"/>
    <n v="9815"/>
    <x v="0"/>
    <n v="29.795433789954338"/>
    <n v="16"/>
    <x v="2"/>
    <x v="0"/>
  </r>
  <r>
    <n v="1127802"/>
    <x v="4"/>
    <x v="10"/>
    <x v="1"/>
    <x v="0"/>
    <x v="0"/>
    <x v="5"/>
    <x v="1"/>
    <x v="1"/>
    <s v="UG Elementary Education"/>
    <x v="2"/>
    <x v="1"/>
    <x v="1"/>
    <x v="4"/>
    <x v="1"/>
    <n v="9815"/>
    <x v="0"/>
    <n v="29.795433789954338"/>
    <n v="16"/>
    <x v="2"/>
    <x v="0"/>
  </r>
  <r>
    <n v="1127826"/>
    <x v="4"/>
    <x v="3"/>
    <x v="1"/>
    <x v="0"/>
    <x v="0"/>
    <x v="4"/>
    <x v="1"/>
    <x v="1"/>
    <s v="GR Elementary Education"/>
    <x v="1"/>
    <x v="1"/>
    <x v="0"/>
    <x v="4"/>
    <x v="0"/>
    <n v="8500"/>
    <x v="0"/>
    <n v="33.395433789954339"/>
    <n v="17"/>
    <x v="2"/>
    <x v="0"/>
  </r>
  <r>
    <n v="1127826"/>
    <x v="4"/>
    <x v="3"/>
    <x v="1"/>
    <x v="0"/>
    <x v="0"/>
    <x v="5"/>
    <x v="1"/>
    <x v="1"/>
    <s v="UG Elementary Education"/>
    <x v="2"/>
    <x v="1"/>
    <x v="0"/>
    <x v="4"/>
    <x v="0"/>
    <n v="8500"/>
    <x v="0"/>
    <n v="33.395433789954339"/>
    <n v="17"/>
    <x v="2"/>
    <x v="0"/>
  </r>
  <r>
    <n v="1128003"/>
    <x v="6"/>
    <x v="6"/>
    <x v="2"/>
    <x v="0"/>
    <x v="1"/>
    <x v="2"/>
    <x v="2"/>
    <x v="2"/>
    <s v="Non-UAS"/>
    <x v="0"/>
    <x v="0"/>
    <x v="0"/>
    <x v="0"/>
    <x v="0"/>
    <n v="13647"/>
    <x v="0"/>
    <n v="19.305022831050227"/>
    <n v="34"/>
    <x v="0"/>
    <x v="0"/>
  </r>
  <r>
    <n v="1128288"/>
    <x v="4"/>
    <x v="9"/>
    <x v="1"/>
    <x v="0"/>
    <x v="0"/>
    <x v="4"/>
    <x v="1"/>
    <x v="1"/>
    <s v="GR Elementary Education"/>
    <x v="1"/>
    <x v="1"/>
    <x v="1"/>
    <x v="4"/>
    <x v="0"/>
    <n v="8638"/>
    <x v="0"/>
    <n v="33.017351598173512"/>
    <n v="0"/>
    <x v="4"/>
    <x v="0"/>
  </r>
  <r>
    <n v="1128288"/>
    <x v="4"/>
    <x v="9"/>
    <x v="1"/>
    <x v="0"/>
    <x v="0"/>
    <x v="5"/>
    <x v="1"/>
    <x v="1"/>
    <s v="UG Elementary Education"/>
    <x v="2"/>
    <x v="1"/>
    <x v="1"/>
    <x v="4"/>
    <x v="0"/>
    <n v="8638"/>
    <x v="0"/>
    <n v="33.017351598173512"/>
    <n v="0"/>
    <x v="4"/>
    <x v="0"/>
  </r>
  <r>
    <n v="1128459"/>
    <x v="3"/>
    <x v="6"/>
    <x v="3"/>
    <x v="0"/>
    <x v="0"/>
    <x v="72"/>
    <x v="4"/>
    <x v="6"/>
    <s v="English"/>
    <x v="1"/>
    <x v="0"/>
    <x v="0"/>
    <x v="0"/>
    <x v="0"/>
    <n v="13302"/>
    <x v="0"/>
    <n v="20.248633879781423"/>
    <n v="37"/>
    <x v="6"/>
    <x v="0"/>
  </r>
  <r>
    <n v="1128534"/>
    <x v="3"/>
    <x v="0"/>
    <x v="3"/>
    <x v="2"/>
    <x v="0"/>
    <x v="32"/>
    <x v="4"/>
    <x v="10"/>
    <s v="Social Science"/>
    <x v="1"/>
    <x v="0"/>
    <x v="0"/>
    <x v="4"/>
    <x v="0"/>
    <n v="12384"/>
    <x v="0"/>
    <n v="22.762557077625573"/>
    <n v="9"/>
    <x v="5"/>
    <x v="0"/>
  </r>
  <r>
    <n v="1128706"/>
    <x v="10"/>
    <x v="8"/>
    <x v="2"/>
    <x v="0"/>
    <x v="1"/>
    <x v="2"/>
    <x v="2"/>
    <x v="2"/>
    <s v="Non-UAS"/>
    <x v="0"/>
    <x v="0"/>
    <x v="0"/>
    <x v="4"/>
    <x v="0"/>
    <n v="11724"/>
    <x v="0"/>
    <n v="24.568306010928961"/>
    <n v="0"/>
    <x v="0"/>
    <x v="0"/>
  </r>
  <r>
    <n v="1128855"/>
    <x v="0"/>
    <x v="0"/>
    <x v="0"/>
    <x v="0"/>
    <x v="0"/>
    <x v="0"/>
    <x v="0"/>
    <x v="0"/>
    <s v="Non-Degree Seeking"/>
    <x v="0"/>
    <x v="0"/>
    <x v="0"/>
    <x v="4"/>
    <x v="0"/>
    <n v="2983"/>
    <x v="0"/>
    <n v="48.5"/>
    <n v="0"/>
    <x v="0"/>
    <x v="0"/>
  </r>
  <r>
    <n v="1128975"/>
    <x v="3"/>
    <x v="9"/>
    <x v="3"/>
    <x v="0"/>
    <x v="0"/>
    <x v="6"/>
    <x v="1"/>
    <x v="1"/>
    <s v="UG Elementary Education"/>
    <x v="0"/>
    <x v="1"/>
    <x v="0"/>
    <x v="6"/>
    <x v="0"/>
    <n v="13474"/>
    <x v="0"/>
    <n v="19.778688524590166"/>
    <n v="30"/>
    <x v="6"/>
    <x v="0"/>
  </r>
  <r>
    <n v="1129040"/>
    <x v="4"/>
    <x v="5"/>
    <x v="1"/>
    <x v="0"/>
    <x v="0"/>
    <x v="4"/>
    <x v="1"/>
    <x v="1"/>
    <s v="GR Elementary Education"/>
    <x v="1"/>
    <x v="1"/>
    <x v="0"/>
    <x v="4"/>
    <x v="0"/>
    <n v="10498"/>
    <x v="0"/>
    <n v="27.92622950819672"/>
    <n v="27"/>
    <x v="2"/>
    <x v="0"/>
  </r>
  <r>
    <n v="1129040"/>
    <x v="4"/>
    <x v="5"/>
    <x v="1"/>
    <x v="0"/>
    <x v="0"/>
    <x v="5"/>
    <x v="1"/>
    <x v="1"/>
    <s v="UG Elementary Education"/>
    <x v="2"/>
    <x v="1"/>
    <x v="0"/>
    <x v="4"/>
    <x v="0"/>
    <n v="10498"/>
    <x v="0"/>
    <n v="27.92622950819672"/>
    <n v="27"/>
    <x v="2"/>
    <x v="0"/>
  </r>
  <r>
    <n v="1129042"/>
    <x v="7"/>
    <x v="0"/>
    <x v="2"/>
    <x v="6"/>
    <x v="1"/>
    <x v="2"/>
    <x v="2"/>
    <x v="2"/>
    <s v="Non-UAS"/>
    <x v="0"/>
    <x v="0"/>
    <x v="0"/>
    <x v="4"/>
    <x v="1"/>
    <n v="5608"/>
    <x v="0"/>
    <n v="41.313242009132416"/>
    <n v="117"/>
    <x v="0"/>
    <x v="0"/>
  </r>
  <r>
    <n v="1129539"/>
    <x v="4"/>
    <x v="0"/>
    <x v="1"/>
    <x v="0"/>
    <x v="0"/>
    <x v="27"/>
    <x v="1"/>
    <x v="1"/>
    <s v="Special Education"/>
    <x v="0"/>
    <x v="1"/>
    <x v="0"/>
    <x v="4"/>
    <x v="0"/>
    <n v="1620"/>
    <x v="0"/>
    <n v="52.232240437158467"/>
    <n v="0"/>
    <x v="4"/>
    <x v="0"/>
  </r>
  <r>
    <n v="1129539"/>
    <x v="4"/>
    <x v="0"/>
    <x v="1"/>
    <x v="0"/>
    <x v="0"/>
    <x v="28"/>
    <x v="1"/>
    <x v="1"/>
    <s v="Special Education"/>
    <x v="0"/>
    <x v="1"/>
    <x v="0"/>
    <x v="4"/>
    <x v="0"/>
    <n v="1620"/>
    <x v="0"/>
    <n v="52.232240437158467"/>
    <n v="0"/>
    <x v="4"/>
    <x v="0"/>
  </r>
  <r>
    <n v="1129581"/>
    <x v="6"/>
    <x v="0"/>
    <x v="3"/>
    <x v="0"/>
    <x v="0"/>
    <x v="53"/>
    <x v="5"/>
    <x v="7"/>
    <s v="Health Sciences"/>
    <x v="2"/>
    <x v="1"/>
    <x v="0"/>
    <x v="4"/>
    <x v="0"/>
    <n v="10904"/>
    <x v="0"/>
    <n v="26.81461187214612"/>
    <n v="24"/>
    <x v="0"/>
    <x v="0"/>
  </r>
  <r>
    <n v="1129728"/>
    <x v="10"/>
    <x v="9"/>
    <x v="2"/>
    <x v="0"/>
    <x v="1"/>
    <x v="2"/>
    <x v="2"/>
    <x v="2"/>
    <s v="Non-UAS"/>
    <x v="0"/>
    <x v="0"/>
    <x v="0"/>
    <x v="4"/>
    <x v="0"/>
    <n v="13849"/>
    <x v="0"/>
    <n v="18.751598173515983"/>
    <n v="0"/>
    <x v="0"/>
    <x v="0"/>
  </r>
  <r>
    <n v="1130036"/>
    <x v="6"/>
    <x v="6"/>
    <x v="2"/>
    <x v="0"/>
    <x v="1"/>
    <x v="2"/>
    <x v="2"/>
    <x v="2"/>
    <s v="Non-UAS"/>
    <x v="0"/>
    <x v="0"/>
    <x v="0"/>
    <x v="4"/>
    <x v="0"/>
    <n v="6494"/>
    <x v="0"/>
    <n v="38.888584474885846"/>
    <n v="22"/>
    <x v="0"/>
    <x v="0"/>
  </r>
  <r>
    <n v="1131153"/>
    <x v="6"/>
    <x v="6"/>
    <x v="2"/>
    <x v="0"/>
    <x v="1"/>
    <x v="2"/>
    <x v="2"/>
    <x v="2"/>
    <s v="Non-UAS"/>
    <x v="0"/>
    <x v="0"/>
    <x v="0"/>
    <x v="4"/>
    <x v="0"/>
    <n v="13406"/>
    <x v="0"/>
    <n v="19.964480874316941"/>
    <n v="33"/>
    <x v="0"/>
    <x v="0"/>
  </r>
  <r>
    <n v="1131282"/>
    <x v="5"/>
    <x v="0"/>
    <x v="2"/>
    <x v="3"/>
    <x v="1"/>
    <x v="2"/>
    <x v="2"/>
    <x v="2"/>
    <s v="Non-UAS"/>
    <x v="0"/>
    <x v="0"/>
    <x v="0"/>
    <x v="4"/>
    <x v="0"/>
    <n v="6670"/>
    <x v="0"/>
    <n v="38.406392694063925"/>
    <n v="0"/>
    <x v="0"/>
    <x v="0"/>
  </r>
  <r>
    <n v="1131536"/>
    <x v="5"/>
    <x v="0"/>
    <x v="2"/>
    <x v="0"/>
    <x v="1"/>
    <x v="2"/>
    <x v="2"/>
    <x v="2"/>
    <s v="Non-UAS"/>
    <x v="0"/>
    <x v="0"/>
    <x v="0"/>
    <x v="4"/>
    <x v="0"/>
    <n v="3459"/>
    <x v="0"/>
    <n v="47.198173515981736"/>
    <n v="0"/>
    <x v="0"/>
    <x v="0"/>
  </r>
  <r>
    <n v="1131662"/>
    <x v="0"/>
    <x v="1"/>
    <x v="0"/>
    <x v="3"/>
    <x v="0"/>
    <x v="0"/>
    <x v="0"/>
    <x v="0"/>
    <s v="Non-Degree Seeking"/>
    <x v="0"/>
    <x v="0"/>
    <x v="0"/>
    <x v="4"/>
    <x v="0"/>
    <n v="6112"/>
    <x v="0"/>
    <n v="39.934426229508198"/>
    <n v="0"/>
    <x v="0"/>
    <x v="0"/>
  </r>
  <r>
    <n v="1132070"/>
    <x v="5"/>
    <x v="4"/>
    <x v="2"/>
    <x v="0"/>
    <x v="1"/>
    <x v="2"/>
    <x v="2"/>
    <x v="2"/>
    <s v="Non-UAS"/>
    <x v="0"/>
    <x v="0"/>
    <x v="0"/>
    <x v="4"/>
    <x v="1"/>
    <n v="3181"/>
    <x v="0"/>
    <n v="47.959016393442624"/>
    <n v="0"/>
    <x v="0"/>
    <x v="0"/>
  </r>
  <r>
    <n v="1132190"/>
    <x v="3"/>
    <x v="10"/>
    <x v="3"/>
    <x v="0"/>
    <x v="0"/>
    <x v="7"/>
    <x v="3"/>
    <x v="4"/>
    <s v="BBA"/>
    <x v="0"/>
    <x v="1"/>
    <x v="1"/>
    <x v="4"/>
    <x v="0"/>
    <n v="10613"/>
    <x v="0"/>
    <n v="27.611872146118724"/>
    <n v="113"/>
    <x v="1"/>
    <x v="0"/>
  </r>
  <r>
    <n v="1132191"/>
    <x v="3"/>
    <x v="3"/>
    <x v="3"/>
    <x v="2"/>
    <x v="0"/>
    <x v="3"/>
    <x v="3"/>
    <x v="3"/>
    <s v="BBA"/>
    <x v="0"/>
    <x v="1"/>
    <x v="0"/>
    <x v="4"/>
    <x v="1"/>
    <n v="11188"/>
    <x v="0"/>
    <n v="26.036529680365298"/>
    <n v="87.5"/>
    <x v="3"/>
    <x v="0"/>
  </r>
  <r>
    <n v="1132440"/>
    <x v="3"/>
    <x v="0"/>
    <x v="3"/>
    <x v="0"/>
    <x v="0"/>
    <x v="45"/>
    <x v="4"/>
    <x v="6"/>
    <s v="Undeclared Bachelors"/>
    <x v="2"/>
    <x v="0"/>
    <x v="0"/>
    <x v="20"/>
    <x v="0"/>
    <n v="13455"/>
    <x v="0"/>
    <n v="19.830601092896174"/>
    <n v="20"/>
    <x v="5"/>
    <x v="1"/>
  </r>
  <r>
    <n v="1132722"/>
    <x v="4"/>
    <x v="3"/>
    <x v="1"/>
    <x v="0"/>
    <x v="0"/>
    <x v="23"/>
    <x v="1"/>
    <x v="1"/>
    <s v="Secondary Education"/>
    <x v="3"/>
    <x v="1"/>
    <x v="0"/>
    <x v="4"/>
    <x v="0"/>
    <n v="10660"/>
    <x v="0"/>
    <n v="27.483105022831051"/>
    <n v="6"/>
    <x v="4"/>
    <x v="0"/>
  </r>
  <r>
    <n v="1132839"/>
    <x v="0"/>
    <x v="3"/>
    <x v="0"/>
    <x v="0"/>
    <x v="0"/>
    <x v="0"/>
    <x v="0"/>
    <x v="0"/>
    <s v="Non-Degree Seeking"/>
    <x v="0"/>
    <x v="0"/>
    <x v="0"/>
    <x v="4"/>
    <x v="1"/>
    <n v="1701"/>
    <x v="0"/>
    <n v="52.010928961748633"/>
    <n v="0"/>
    <x v="0"/>
    <x v="0"/>
  </r>
  <r>
    <n v="1132858"/>
    <x v="3"/>
    <x v="3"/>
    <x v="3"/>
    <x v="2"/>
    <x v="0"/>
    <x v="74"/>
    <x v="4"/>
    <x v="11"/>
    <s v="Environmental Studies"/>
    <x v="2"/>
    <x v="1"/>
    <x v="0"/>
    <x v="4"/>
    <x v="0"/>
    <n v="11783"/>
    <x v="0"/>
    <n v="24.407103825136613"/>
    <n v="141"/>
    <x v="1"/>
    <x v="0"/>
  </r>
  <r>
    <n v="1132858"/>
    <x v="3"/>
    <x v="3"/>
    <x v="3"/>
    <x v="2"/>
    <x v="0"/>
    <x v="76"/>
    <x v="4"/>
    <x v="11"/>
    <s v="Outdoor Skills"/>
    <x v="2"/>
    <x v="1"/>
    <x v="0"/>
    <x v="4"/>
    <x v="0"/>
    <n v="11783"/>
    <x v="0"/>
    <n v="24.407103825136613"/>
    <n v="141"/>
    <x v="1"/>
    <x v="0"/>
  </r>
  <r>
    <n v="1132864"/>
    <x v="3"/>
    <x v="0"/>
    <x v="3"/>
    <x v="0"/>
    <x v="3"/>
    <x v="13"/>
    <x v="4"/>
    <x v="6"/>
    <s v="AA"/>
    <x v="0"/>
    <x v="0"/>
    <x v="0"/>
    <x v="4"/>
    <x v="0"/>
    <n v="13387"/>
    <x v="0"/>
    <n v="20.016393442622949"/>
    <n v="25"/>
    <x v="5"/>
    <x v="0"/>
  </r>
  <r>
    <n v="1133198"/>
    <x v="6"/>
    <x v="6"/>
    <x v="2"/>
    <x v="3"/>
    <x v="1"/>
    <x v="2"/>
    <x v="2"/>
    <x v="2"/>
    <s v="Non-UAS"/>
    <x v="0"/>
    <x v="0"/>
    <x v="0"/>
    <x v="4"/>
    <x v="0"/>
    <n v="12334"/>
    <x v="0"/>
    <n v="22.899543378995435"/>
    <n v="60"/>
    <x v="0"/>
    <x v="0"/>
  </r>
  <r>
    <n v="1133318"/>
    <x v="4"/>
    <x v="9"/>
    <x v="1"/>
    <x v="0"/>
    <x v="0"/>
    <x v="25"/>
    <x v="1"/>
    <x v="1"/>
    <s v="Special Education"/>
    <x v="3"/>
    <x v="1"/>
    <x v="1"/>
    <x v="4"/>
    <x v="0"/>
    <n v="8403"/>
    <x v="0"/>
    <n v="33.661187214611871"/>
    <n v="30"/>
    <x v="2"/>
    <x v="0"/>
  </r>
  <r>
    <n v="1133385"/>
    <x v="11"/>
    <x v="2"/>
    <x v="0"/>
    <x v="0"/>
    <x v="0"/>
    <x v="69"/>
    <x v="0"/>
    <x v="0"/>
    <s v="Non-Degree Seeking"/>
    <x v="0"/>
    <x v="0"/>
    <x v="0"/>
    <x v="4"/>
    <x v="0"/>
    <n v="14561"/>
    <x v="0"/>
    <n v="16.800913242009134"/>
    <n v="0"/>
    <x v="0"/>
    <x v="0"/>
  </r>
  <r>
    <n v="1133436"/>
    <x v="7"/>
    <x v="0"/>
    <x v="2"/>
    <x v="6"/>
    <x v="1"/>
    <x v="2"/>
    <x v="2"/>
    <x v="2"/>
    <s v="Non-UAS"/>
    <x v="0"/>
    <x v="0"/>
    <x v="0"/>
    <x v="4"/>
    <x v="1"/>
    <n v="10426"/>
    <x v="0"/>
    <n v="28.122950819672131"/>
    <n v="71.34"/>
    <x v="0"/>
    <x v="0"/>
  </r>
  <r>
    <n v="1133502"/>
    <x v="4"/>
    <x v="10"/>
    <x v="1"/>
    <x v="0"/>
    <x v="0"/>
    <x v="23"/>
    <x v="1"/>
    <x v="1"/>
    <s v="Secondary Education"/>
    <x v="3"/>
    <x v="1"/>
    <x v="1"/>
    <x v="4"/>
    <x v="1"/>
    <n v="11675"/>
    <x v="0"/>
    <n v="24.702283105022833"/>
    <n v="12"/>
    <x v="2"/>
    <x v="0"/>
  </r>
  <r>
    <n v="1133731"/>
    <x v="6"/>
    <x v="0"/>
    <x v="2"/>
    <x v="0"/>
    <x v="1"/>
    <x v="2"/>
    <x v="2"/>
    <x v="2"/>
    <s v="Non-UAS"/>
    <x v="0"/>
    <x v="0"/>
    <x v="0"/>
    <x v="4"/>
    <x v="0"/>
    <n v="7431"/>
    <x v="0"/>
    <n v="36.322404371584696"/>
    <n v="61.02"/>
    <x v="0"/>
    <x v="0"/>
  </r>
  <r>
    <n v="1133956"/>
    <x v="3"/>
    <x v="0"/>
    <x v="3"/>
    <x v="2"/>
    <x v="0"/>
    <x v="66"/>
    <x v="4"/>
    <x v="10"/>
    <s v="Social Science"/>
    <x v="1"/>
    <x v="0"/>
    <x v="0"/>
    <x v="0"/>
    <x v="0"/>
    <n v="11790"/>
    <x v="0"/>
    <n v="24.387978142076502"/>
    <n v="33"/>
    <x v="6"/>
    <x v="0"/>
  </r>
  <r>
    <n v="1133968"/>
    <x v="0"/>
    <x v="10"/>
    <x v="0"/>
    <x v="0"/>
    <x v="0"/>
    <x v="0"/>
    <x v="0"/>
    <x v="0"/>
    <s v="Non-Degree Seeking"/>
    <x v="0"/>
    <x v="0"/>
    <x v="1"/>
    <x v="4"/>
    <x v="0"/>
    <n v="12276"/>
    <x v="0"/>
    <n v="23.058447488584477"/>
    <n v="0"/>
    <x v="0"/>
    <x v="0"/>
  </r>
  <r>
    <n v="1134055"/>
    <x v="0"/>
    <x v="10"/>
    <x v="0"/>
    <x v="0"/>
    <x v="0"/>
    <x v="0"/>
    <x v="0"/>
    <x v="0"/>
    <s v="Non-Degree Seeking"/>
    <x v="0"/>
    <x v="0"/>
    <x v="1"/>
    <x v="4"/>
    <x v="0"/>
    <n v="7549"/>
    <x v="0"/>
    <n v="36"/>
    <n v="0"/>
    <x v="0"/>
    <x v="0"/>
  </r>
  <r>
    <n v="1134190"/>
    <x v="6"/>
    <x v="6"/>
    <x v="2"/>
    <x v="5"/>
    <x v="1"/>
    <x v="2"/>
    <x v="2"/>
    <x v="2"/>
    <s v="Non-UAS"/>
    <x v="0"/>
    <x v="0"/>
    <x v="0"/>
    <x v="4"/>
    <x v="1"/>
    <n v="6854"/>
    <x v="0"/>
    <n v="37.902283105022832"/>
    <n v="158.006"/>
    <x v="0"/>
    <x v="0"/>
  </r>
  <r>
    <n v="1135444"/>
    <x v="0"/>
    <x v="0"/>
    <x v="0"/>
    <x v="3"/>
    <x v="0"/>
    <x v="0"/>
    <x v="0"/>
    <x v="0"/>
    <s v="Non-Degree Seeking"/>
    <x v="0"/>
    <x v="0"/>
    <x v="0"/>
    <x v="4"/>
    <x v="0"/>
    <n v="8713"/>
    <x v="0"/>
    <n v="32.811872146118723"/>
    <n v="0"/>
    <x v="0"/>
    <x v="0"/>
  </r>
  <r>
    <n v="1135907"/>
    <x v="3"/>
    <x v="0"/>
    <x v="3"/>
    <x v="0"/>
    <x v="0"/>
    <x v="45"/>
    <x v="4"/>
    <x v="6"/>
    <s v="Undeclared Bachelors"/>
    <x v="2"/>
    <x v="0"/>
    <x v="0"/>
    <x v="14"/>
    <x v="0"/>
    <n v="13798"/>
    <x v="0"/>
    <n v="18.891324200913242"/>
    <n v="3"/>
    <x v="5"/>
    <x v="0"/>
  </r>
  <r>
    <n v="1136382"/>
    <x v="6"/>
    <x v="6"/>
    <x v="2"/>
    <x v="5"/>
    <x v="1"/>
    <x v="2"/>
    <x v="2"/>
    <x v="2"/>
    <s v="Non-UAS"/>
    <x v="0"/>
    <x v="0"/>
    <x v="0"/>
    <x v="4"/>
    <x v="0"/>
    <n v="10485"/>
    <x v="0"/>
    <n v="27.961748633879782"/>
    <n v="138"/>
    <x v="0"/>
    <x v="0"/>
  </r>
  <r>
    <n v="1136422"/>
    <x v="3"/>
    <x v="12"/>
    <x v="3"/>
    <x v="2"/>
    <x v="0"/>
    <x v="6"/>
    <x v="1"/>
    <x v="1"/>
    <s v="UG Elementary Education"/>
    <x v="0"/>
    <x v="1"/>
    <x v="0"/>
    <x v="4"/>
    <x v="0"/>
    <n v="8687"/>
    <x v="0"/>
    <n v="32.883105022831053"/>
    <n v="107"/>
    <x v="1"/>
    <x v="0"/>
  </r>
  <r>
    <n v="1136567"/>
    <x v="0"/>
    <x v="9"/>
    <x v="0"/>
    <x v="2"/>
    <x v="0"/>
    <x v="0"/>
    <x v="0"/>
    <x v="0"/>
    <s v="Non-Degree Seeking"/>
    <x v="0"/>
    <x v="0"/>
    <x v="0"/>
    <x v="4"/>
    <x v="0"/>
    <n v="12261"/>
    <x v="0"/>
    <n v="23.099543378995435"/>
    <n v="0"/>
    <x v="0"/>
    <x v="0"/>
  </r>
  <r>
    <n v="1136579"/>
    <x v="0"/>
    <x v="6"/>
    <x v="0"/>
    <x v="3"/>
    <x v="2"/>
    <x v="0"/>
    <x v="0"/>
    <x v="0"/>
    <s v="Non-Degree Seeking"/>
    <x v="0"/>
    <x v="0"/>
    <x v="0"/>
    <x v="4"/>
    <x v="0"/>
    <n v="9678"/>
    <x v="0"/>
    <n v="30.170776255707764"/>
    <n v="0"/>
    <x v="0"/>
    <x v="0"/>
  </r>
  <r>
    <n v="1136689"/>
    <x v="3"/>
    <x v="6"/>
    <x v="3"/>
    <x v="0"/>
    <x v="0"/>
    <x v="68"/>
    <x v="4"/>
    <x v="11"/>
    <s v="Biology"/>
    <x v="2"/>
    <x v="1"/>
    <x v="0"/>
    <x v="4"/>
    <x v="0"/>
    <n v="13639"/>
    <x v="0"/>
    <n v="19.326940639269406"/>
    <n v="23"/>
    <x v="5"/>
    <x v="0"/>
  </r>
  <r>
    <n v="1136823"/>
    <x v="0"/>
    <x v="3"/>
    <x v="0"/>
    <x v="0"/>
    <x v="0"/>
    <x v="0"/>
    <x v="0"/>
    <x v="0"/>
    <s v="Non-Degree Seeking"/>
    <x v="0"/>
    <x v="0"/>
    <x v="0"/>
    <x v="0"/>
    <x v="0"/>
    <n v="13964"/>
    <x v="0"/>
    <n v="18.436529680365297"/>
    <n v="0"/>
    <x v="0"/>
    <x v="0"/>
  </r>
  <r>
    <n v="1138269"/>
    <x v="1"/>
    <x v="0"/>
    <x v="2"/>
    <x v="3"/>
    <x v="1"/>
    <x v="2"/>
    <x v="2"/>
    <x v="2"/>
    <s v="Non-UAS"/>
    <x v="0"/>
    <x v="0"/>
    <x v="0"/>
    <x v="4"/>
    <x v="1"/>
    <n v="10225"/>
    <x v="0"/>
    <n v="28.672146118721461"/>
    <n v="0"/>
    <x v="0"/>
    <x v="0"/>
  </r>
  <r>
    <n v="1138975"/>
    <x v="0"/>
    <x v="0"/>
    <x v="0"/>
    <x v="3"/>
    <x v="0"/>
    <x v="0"/>
    <x v="0"/>
    <x v="0"/>
    <s v="Non-Degree Seeking"/>
    <x v="0"/>
    <x v="0"/>
    <x v="0"/>
    <x v="4"/>
    <x v="1"/>
    <n v="6644"/>
    <x v="0"/>
    <n v="38.477625570776254"/>
    <n v="0"/>
    <x v="0"/>
    <x v="0"/>
  </r>
  <r>
    <n v="1139106"/>
    <x v="0"/>
    <x v="3"/>
    <x v="0"/>
    <x v="2"/>
    <x v="0"/>
    <x v="0"/>
    <x v="0"/>
    <x v="0"/>
    <s v="Non-Degree Seeking"/>
    <x v="0"/>
    <x v="0"/>
    <x v="0"/>
    <x v="4"/>
    <x v="1"/>
    <n v="6495"/>
    <x v="0"/>
    <n v="38.885844748858446"/>
    <n v="0"/>
    <x v="0"/>
    <x v="0"/>
  </r>
  <r>
    <n v="1139237"/>
    <x v="4"/>
    <x v="12"/>
    <x v="1"/>
    <x v="0"/>
    <x v="0"/>
    <x v="4"/>
    <x v="1"/>
    <x v="1"/>
    <s v="GR Elementary Education"/>
    <x v="1"/>
    <x v="1"/>
    <x v="1"/>
    <x v="4"/>
    <x v="1"/>
    <n v="6076"/>
    <x v="0"/>
    <n v="40.032786885245898"/>
    <n v="12"/>
    <x v="2"/>
    <x v="0"/>
  </r>
  <r>
    <n v="1139237"/>
    <x v="4"/>
    <x v="12"/>
    <x v="1"/>
    <x v="0"/>
    <x v="0"/>
    <x v="5"/>
    <x v="1"/>
    <x v="1"/>
    <s v="UG Elementary Education"/>
    <x v="2"/>
    <x v="1"/>
    <x v="1"/>
    <x v="4"/>
    <x v="1"/>
    <n v="6076"/>
    <x v="0"/>
    <n v="40.032786885245898"/>
    <n v="12"/>
    <x v="2"/>
    <x v="0"/>
  </r>
  <r>
    <n v="1139357"/>
    <x v="0"/>
    <x v="9"/>
    <x v="0"/>
    <x v="0"/>
    <x v="0"/>
    <x v="0"/>
    <x v="0"/>
    <x v="0"/>
    <s v="Non-Degree Seeking"/>
    <x v="0"/>
    <x v="0"/>
    <x v="0"/>
    <x v="4"/>
    <x v="1"/>
    <n v="14034"/>
    <x v="0"/>
    <n v="18.24474885844749"/>
    <n v="0"/>
    <x v="0"/>
    <x v="0"/>
  </r>
  <r>
    <n v="1139607"/>
    <x v="6"/>
    <x v="8"/>
    <x v="3"/>
    <x v="2"/>
    <x v="2"/>
    <x v="35"/>
    <x v="5"/>
    <x v="7"/>
    <s v="Health Sciences"/>
    <x v="1"/>
    <x v="1"/>
    <x v="0"/>
    <x v="4"/>
    <x v="0"/>
    <n v="11919"/>
    <x v="0"/>
    <n v="24.035519125683059"/>
    <n v="65.366"/>
    <x v="0"/>
    <x v="0"/>
  </r>
  <r>
    <n v="1139778"/>
    <x v="3"/>
    <x v="0"/>
    <x v="3"/>
    <x v="0"/>
    <x v="0"/>
    <x v="7"/>
    <x v="3"/>
    <x v="4"/>
    <s v="BBA"/>
    <x v="0"/>
    <x v="1"/>
    <x v="0"/>
    <x v="4"/>
    <x v="0"/>
    <n v="7466"/>
    <x v="0"/>
    <n v="36.22677595628415"/>
    <n v="124"/>
    <x v="1"/>
    <x v="0"/>
  </r>
  <r>
    <n v="1140763"/>
    <x v="1"/>
    <x v="0"/>
    <x v="2"/>
    <x v="3"/>
    <x v="1"/>
    <x v="2"/>
    <x v="2"/>
    <x v="2"/>
    <s v="Non-UAS"/>
    <x v="0"/>
    <x v="0"/>
    <x v="0"/>
    <x v="4"/>
    <x v="1"/>
    <n v="-1269"/>
    <x v="0"/>
    <n v="60.142076502732237"/>
    <n v="0"/>
    <x v="0"/>
    <x v="0"/>
  </r>
  <r>
    <n v="1140822"/>
    <x v="3"/>
    <x v="0"/>
    <x v="3"/>
    <x v="2"/>
    <x v="3"/>
    <x v="35"/>
    <x v="5"/>
    <x v="7"/>
    <s v="Health Sciences"/>
    <x v="0"/>
    <x v="1"/>
    <x v="0"/>
    <x v="4"/>
    <x v="0"/>
    <n v="12882"/>
    <x v="0"/>
    <n v="21.398173515981735"/>
    <n v="40.5"/>
    <x v="6"/>
    <x v="0"/>
  </r>
  <r>
    <n v="1140960"/>
    <x v="7"/>
    <x v="0"/>
    <x v="2"/>
    <x v="5"/>
    <x v="1"/>
    <x v="2"/>
    <x v="2"/>
    <x v="2"/>
    <s v="Non-UAS"/>
    <x v="0"/>
    <x v="0"/>
    <x v="0"/>
    <x v="4"/>
    <x v="0"/>
    <n v="9232"/>
    <x v="0"/>
    <n v="31.392694063926943"/>
    <n v="76"/>
    <x v="0"/>
    <x v="0"/>
  </r>
  <r>
    <n v="1141081"/>
    <x v="4"/>
    <x v="9"/>
    <x v="1"/>
    <x v="5"/>
    <x v="0"/>
    <x v="25"/>
    <x v="1"/>
    <x v="1"/>
    <s v="Special Education"/>
    <x v="3"/>
    <x v="1"/>
    <x v="1"/>
    <x v="4"/>
    <x v="0"/>
    <n v="3494"/>
    <x v="0"/>
    <n v="47.102283105022828"/>
    <n v="30"/>
    <x v="2"/>
    <x v="0"/>
  </r>
  <r>
    <n v="1142462"/>
    <x v="6"/>
    <x v="6"/>
    <x v="2"/>
    <x v="0"/>
    <x v="1"/>
    <x v="2"/>
    <x v="2"/>
    <x v="2"/>
    <s v="Non-UAS"/>
    <x v="0"/>
    <x v="0"/>
    <x v="0"/>
    <x v="4"/>
    <x v="1"/>
    <n v="9009"/>
    <x v="0"/>
    <n v="32.002732240437155"/>
    <n v="109"/>
    <x v="0"/>
    <x v="0"/>
  </r>
  <r>
    <n v="1142464"/>
    <x v="4"/>
    <x v="10"/>
    <x v="1"/>
    <x v="0"/>
    <x v="0"/>
    <x v="23"/>
    <x v="1"/>
    <x v="1"/>
    <s v="Secondary Education"/>
    <x v="3"/>
    <x v="1"/>
    <x v="1"/>
    <x v="4"/>
    <x v="0"/>
    <n v="10227"/>
    <x v="0"/>
    <n v="28.666666666666668"/>
    <n v="12"/>
    <x v="4"/>
    <x v="0"/>
  </r>
  <r>
    <n v="1142670"/>
    <x v="0"/>
    <x v="0"/>
    <x v="0"/>
    <x v="0"/>
    <x v="0"/>
    <x v="0"/>
    <x v="0"/>
    <x v="0"/>
    <s v="Non-Degree Seeking"/>
    <x v="0"/>
    <x v="0"/>
    <x v="0"/>
    <x v="4"/>
    <x v="0"/>
    <n v="11212"/>
    <x v="0"/>
    <n v="25.970776255707765"/>
    <n v="0"/>
    <x v="0"/>
    <x v="0"/>
  </r>
  <r>
    <n v="1142672"/>
    <x v="0"/>
    <x v="3"/>
    <x v="0"/>
    <x v="3"/>
    <x v="0"/>
    <x v="0"/>
    <x v="0"/>
    <x v="0"/>
    <s v="Non-Degree Seeking"/>
    <x v="0"/>
    <x v="0"/>
    <x v="0"/>
    <x v="4"/>
    <x v="0"/>
    <n v="-2670"/>
    <x v="0"/>
    <n v="63.978142076502735"/>
    <n v="0"/>
    <x v="0"/>
    <x v="0"/>
  </r>
  <r>
    <n v="1142682"/>
    <x v="3"/>
    <x v="0"/>
    <x v="3"/>
    <x v="0"/>
    <x v="0"/>
    <x v="37"/>
    <x v="3"/>
    <x v="4"/>
    <s v="Accounting Technician"/>
    <x v="0"/>
    <x v="1"/>
    <x v="0"/>
    <x v="4"/>
    <x v="0"/>
    <n v="-1207"/>
    <x v="0"/>
    <n v="59.972677595628411"/>
    <n v="11.336"/>
    <x v="5"/>
    <x v="0"/>
  </r>
  <r>
    <n v="1142827"/>
    <x v="3"/>
    <x v="3"/>
    <x v="3"/>
    <x v="0"/>
    <x v="2"/>
    <x v="31"/>
    <x v="5"/>
    <x v="7"/>
    <s v="Health Sciences"/>
    <x v="1"/>
    <x v="1"/>
    <x v="0"/>
    <x v="4"/>
    <x v="0"/>
    <n v="12301"/>
    <x v="0"/>
    <n v="22.989954337899544"/>
    <n v="16"/>
    <x v="5"/>
    <x v="0"/>
  </r>
  <r>
    <n v="1143216"/>
    <x v="4"/>
    <x v="3"/>
    <x v="1"/>
    <x v="7"/>
    <x v="0"/>
    <x v="11"/>
    <x v="3"/>
    <x v="5"/>
    <s v="MPA"/>
    <x v="0"/>
    <x v="1"/>
    <x v="0"/>
    <x v="4"/>
    <x v="0"/>
    <n v="4198"/>
    <x v="0"/>
    <n v="45.173515981735157"/>
    <n v="15"/>
    <x v="2"/>
    <x v="0"/>
  </r>
  <r>
    <n v="1143487"/>
    <x v="7"/>
    <x v="6"/>
    <x v="2"/>
    <x v="0"/>
    <x v="1"/>
    <x v="2"/>
    <x v="2"/>
    <x v="2"/>
    <s v="Non-UAS"/>
    <x v="0"/>
    <x v="0"/>
    <x v="0"/>
    <x v="4"/>
    <x v="0"/>
    <n v="12235"/>
    <x v="0"/>
    <n v="23.170776255707764"/>
    <n v="36"/>
    <x v="0"/>
    <x v="0"/>
  </r>
  <r>
    <n v="1143671"/>
    <x v="6"/>
    <x v="0"/>
    <x v="2"/>
    <x v="8"/>
    <x v="1"/>
    <x v="2"/>
    <x v="2"/>
    <x v="2"/>
    <s v="Non-UAS"/>
    <x v="0"/>
    <x v="0"/>
    <x v="0"/>
    <x v="4"/>
    <x v="0"/>
    <n v="9261"/>
    <x v="0"/>
    <n v="31.31324200913242"/>
    <n v="192"/>
    <x v="0"/>
    <x v="0"/>
  </r>
  <r>
    <n v="1143953"/>
    <x v="3"/>
    <x v="9"/>
    <x v="3"/>
    <x v="5"/>
    <x v="0"/>
    <x v="66"/>
    <x v="4"/>
    <x v="10"/>
    <s v="Social Science"/>
    <x v="1"/>
    <x v="0"/>
    <x v="0"/>
    <x v="4"/>
    <x v="1"/>
    <n v="1444"/>
    <x v="0"/>
    <n v="52.713242009132415"/>
    <n v="136"/>
    <x v="1"/>
    <x v="0"/>
  </r>
  <r>
    <n v="1143953"/>
    <x v="3"/>
    <x v="9"/>
    <x v="3"/>
    <x v="5"/>
    <x v="3"/>
    <x v="13"/>
    <x v="4"/>
    <x v="6"/>
    <s v="AA"/>
    <x v="0"/>
    <x v="0"/>
    <x v="0"/>
    <x v="4"/>
    <x v="1"/>
    <n v="1444"/>
    <x v="0"/>
    <n v="52.713242009132415"/>
    <n v="136"/>
    <x v="1"/>
    <x v="0"/>
  </r>
  <r>
    <n v="1144551"/>
    <x v="3"/>
    <x v="6"/>
    <x v="3"/>
    <x v="0"/>
    <x v="0"/>
    <x v="13"/>
    <x v="4"/>
    <x v="6"/>
    <s v="AA"/>
    <x v="0"/>
    <x v="0"/>
    <x v="0"/>
    <x v="5"/>
    <x v="0"/>
    <n v="13668"/>
    <x v="0"/>
    <n v="19.247488584474887"/>
    <n v="24"/>
    <x v="5"/>
    <x v="0"/>
  </r>
  <r>
    <n v="1144559"/>
    <x v="3"/>
    <x v="3"/>
    <x v="3"/>
    <x v="0"/>
    <x v="0"/>
    <x v="17"/>
    <x v="4"/>
    <x v="6"/>
    <s v="Anthropology"/>
    <x v="0"/>
    <x v="0"/>
    <x v="0"/>
    <x v="4"/>
    <x v="0"/>
    <n v="10959"/>
    <x v="0"/>
    <n v="26.663926940639271"/>
    <n v="53.5"/>
    <x v="6"/>
    <x v="0"/>
  </r>
  <r>
    <n v="1145106"/>
    <x v="7"/>
    <x v="0"/>
    <x v="2"/>
    <x v="5"/>
    <x v="1"/>
    <x v="2"/>
    <x v="2"/>
    <x v="2"/>
    <s v="Non-UAS"/>
    <x v="0"/>
    <x v="0"/>
    <x v="0"/>
    <x v="4"/>
    <x v="0"/>
    <n v="11284"/>
    <x v="0"/>
    <n v="25.773515981735162"/>
    <n v="49"/>
    <x v="0"/>
    <x v="0"/>
  </r>
  <r>
    <n v="1145435"/>
    <x v="6"/>
    <x v="5"/>
    <x v="2"/>
    <x v="0"/>
    <x v="1"/>
    <x v="2"/>
    <x v="2"/>
    <x v="2"/>
    <s v="Non-UAS"/>
    <x v="0"/>
    <x v="0"/>
    <x v="0"/>
    <x v="4"/>
    <x v="0"/>
    <n v="7103"/>
    <x v="0"/>
    <n v="37.220091324200915"/>
    <n v="49.679000000000002"/>
    <x v="0"/>
    <x v="0"/>
  </r>
  <r>
    <n v="1145576"/>
    <x v="4"/>
    <x v="7"/>
    <x v="1"/>
    <x v="0"/>
    <x v="0"/>
    <x v="25"/>
    <x v="1"/>
    <x v="1"/>
    <s v="Special Education"/>
    <x v="3"/>
    <x v="1"/>
    <x v="1"/>
    <x v="4"/>
    <x v="1"/>
    <n v="5386"/>
    <x v="0"/>
    <n v="41.921461187214611"/>
    <n v="15"/>
    <x v="2"/>
    <x v="0"/>
  </r>
  <r>
    <n v="1145577"/>
    <x v="4"/>
    <x v="10"/>
    <x v="1"/>
    <x v="0"/>
    <x v="0"/>
    <x v="23"/>
    <x v="1"/>
    <x v="1"/>
    <s v="Secondary Education"/>
    <x v="3"/>
    <x v="1"/>
    <x v="1"/>
    <x v="4"/>
    <x v="0"/>
    <n v="8329"/>
    <x v="0"/>
    <n v="33.863926940639267"/>
    <n v="12"/>
    <x v="4"/>
    <x v="0"/>
  </r>
  <r>
    <n v="1145610"/>
    <x v="5"/>
    <x v="0"/>
    <x v="2"/>
    <x v="0"/>
    <x v="1"/>
    <x v="2"/>
    <x v="2"/>
    <x v="2"/>
    <s v="Non-UAS"/>
    <x v="0"/>
    <x v="0"/>
    <x v="0"/>
    <x v="4"/>
    <x v="0"/>
    <n v="-2211"/>
    <x v="0"/>
    <n v="62.721461187214608"/>
    <n v="0"/>
    <x v="0"/>
    <x v="0"/>
  </r>
  <r>
    <n v="1145647"/>
    <x v="12"/>
    <x v="0"/>
    <x v="2"/>
    <x v="0"/>
    <x v="1"/>
    <x v="2"/>
    <x v="2"/>
    <x v="2"/>
    <s v="Non-UAS"/>
    <x v="0"/>
    <x v="0"/>
    <x v="0"/>
    <x v="4"/>
    <x v="0"/>
    <n v="15412"/>
    <x v="0"/>
    <n v="14.47214611872146"/>
    <n v="0"/>
    <x v="0"/>
    <x v="0"/>
  </r>
  <r>
    <n v="1145737"/>
    <x v="6"/>
    <x v="6"/>
    <x v="2"/>
    <x v="2"/>
    <x v="1"/>
    <x v="2"/>
    <x v="2"/>
    <x v="2"/>
    <s v="Non-UAS"/>
    <x v="0"/>
    <x v="0"/>
    <x v="0"/>
    <x v="4"/>
    <x v="0"/>
    <n v="13180"/>
    <x v="0"/>
    <n v="20.581967213114755"/>
    <n v="20"/>
    <x v="0"/>
    <x v="0"/>
  </r>
  <r>
    <n v="1145766"/>
    <x v="11"/>
    <x v="6"/>
    <x v="0"/>
    <x v="0"/>
    <x v="0"/>
    <x v="69"/>
    <x v="0"/>
    <x v="0"/>
    <s v="Non-Degree Seeking"/>
    <x v="0"/>
    <x v="0"/>
    <x v="0"/>
    <x v="4"/>
    <x v="0"/>
    <n v="14798"/>
    <x v="0"/>
    <n v="16.153005464480874"/>
    <n v="0"/>
    <x v="0"/>
    <x v="0"/>
  </r>
  <r>
    <n v="1145814"/>
    <x v="0"/>
    <x v="0"/>
    <x v="0"/>
    <x v="0"/>
    <x v="0"/>
    <x v="0"/>
    <x v="0"/>
    <x v="0"/>
    <s v="Non-Degree Seeking"/>
    <x v="0"/>
    <x v="0"/>
    <x v="0"/>
    <x v="4"/>
    <x v="0"/>
    <n v="9948"/>
    <x v="0"/>
    <n v="29.431050228310504"/>
    <n v="0"/>
    <x v="0"/>
    <x v="0"/>
  </r>
  <r>
    <n v="1145852"/>
    <x v="11"/>
    <x v="6"/>
    <x v="0"/>
    <x v="0"/>
    <x v="0"/>
    <x v="69"/>
    <x v="0"/>
    <x v="0"/>
    <s v="Non-Degree Seeking"/>
    <x v="0"/>
    <x v="0"/>
    <x v="0"/>
    <x v="4"/>
    <x v="0"/>
    <n v="14922"/>
    <x v="0"/>
    <n v="15.814207650273223"/>
    <n v="0"/>
    <x v="0"/>
    <x v="0"/>
  </r>
  <r>
    <n v="1145853"/>
    <x v="11"/>
    <x v="6"/>
    <x v="0"/>
    <x v="0"/>
    <x v="0"/>
    <x v="69"/>
    <x v="0"/>
    <x v="0"/>
    <s v="Non-Degree Seeking"/>
    <x v="0"/>
    <x v="0"/>
    <x v="0"/>
    <x v="4"/>
    <x v="0"/>
    <n v="14922"/>
    <x v="0"/>
    <n v="15.814207650273223"/>
    <n v="0"/>
    <x v="0"/>
    <x v="0"/>
  </r>
  <r>
    <n v="1145859"/>
    <x v="11"/>
    <x v="6"/>
    <x v="0"/>
    <x v="0"/>
    <x v="0"/>
    <x v="69"/>
    <x v="0"/>
    <x v="0"/>
    <s v="Non-Degree Seeking"/>
    <x v="0"/>
    <x v="0"/>
    <x v="0"/>
    <x v="4"/>
    <x v="0"/>
    <n v="15173"/>
    <x v="0"/>
    <n v="15.126940639269407"/>
    <n v="0"/>
    <x v="0"/>
    <x v="0"/>
  </r>
  <r>
    <n v="1145921"/>
    <x v="0"/>
    <x v="3"/>
    <x v="0"/>
    <x v="3"/>
    <x v="0"/>
    <x v="0"/>
    <x v="0"/>
    <x v="0"/>
    <s v="Non-Degree Seeking"/>
    <x v="0"/>
    <x v="0"/>
    <x v="0"/>
    <x v="4"/>
    <x v="1"/>
    <n v="11984"/>
    <x v="0"/>
    <n v="23.857923497267759"/>
    <n v="0"/>
    <x v="0"/>
    <x v="0"/>
  </r>
  <r>
    <n v="1145944"/>
    <x v="6"/>
    <x v="6"/>
    <x v="2"/>
    <x v="3"/>
    <x v="1"/>
    <x v="2"/>
    <x v="2"/>
    <x v="2"/>
    <s v="Non-UAS"/>
    <x v="0"/>
    <x v="0"/>
    <x v="0"/>
    <x v="4"/>
    <x v="0"/>
    <n v="12027"/>
    <x v="0"/>
    <n v="23.740437158469945"/>
    <n v="124"/>
    <x v="0"/>
    <x v="0"/>
  </r>
  <r>
    <n v="1145962"/>
    <x v="3"/>
    <x v="0"/>
    <x v="3"/>
    <x v="2"/>
    <x v="2"/>
    <x v="14"/>
    <x v="5"/>
    <x v="7"/>
    <s v="Health Sciences"/>
    <x v="0"/>
    <x v="1"/>
    <x v="0"/>
    <x v="4"/>
    <x v="0"/>
    <n v="2751"/>
    <x v="0"/>
    <n v="49.135159817351592"/>
    <n v="18"/>
    <x v="5"/>
    <x v="0"/>
  </r>
  <r>
    <n v="1146116"/>
    <x v="4"/>
    <x v="3"/>
    <x v="1"/>
    <x v="0"/>
    <x v="0"/>
    <x v="27"/>
    <x v="1"/>
    <x v="1"/>
    <s v="Special Education"/>
    <x v="0"/>
    <x v="1"/>
    <x v="0"/>
    <x v="4"/>
    <x v="0"/>
    <n v="9660"/>
    <x v="0"/>
    <n v="30.220091324200915"/>
    <n v="9"/>
    <x v="2"/>
    <x v="0"/>
  </r>
  <r>
    <n v="1146581"/>
    <x v="4"/>
    <x v="0"/>
    <x v="1"/>
    <x v="2"/>
    <x v="0"/>
    <x v="11"/>
    <x v="3"/>
    <x v="5"/>
    <s v="MPA"/>
    <x v="0"/>
    <x v="1"/>
    <x v="0"/>
    <x v="4"/>
    <x v="0"/>
    <n v="4820"/>
    <x v="0"/>
    <n v="43.472146118721462"/>
    <n v="9"/>
    <x v="4"/>
    <x v="0"/>
  </r>
  <r>
    <n v="1146584"/>
    <x v="0"/>
    <x v="0"/>
    <x v="0"/>
    <x v="2"/>
    <x v="0"/>
    <x v="0"/>
    <x v="0"/>
    <x v="0"/>
    <s v="Non-Degree Seeking"/>
    <x v="0"/>
    <x v="0"/>
    <x v="0"/>
    <x v="4"/>
    <x v="0"/>
    <n v="8891"/>
    <x v="0"/>
    <n v="32.325136612021858"/>
    <n v="0"/>
    <x v="0"/>
    <x v="0"/>
  </r>
  <r>
    <n v="1146687"/>
    <x v="4"/>
    <x v="3"/>
    <x v="1"/>
    <x v="7"/>
    <x v="0"/>
    <x v="11"/>
    <x v="3"/>
    <x v="5"/>
    <s v="MPA"/>
    <x v="0"/>
    <x v="1"/>
    <x v="0"/>
    <x v="4"/>
    <x v="0"/>
    <n v="9065"/>
    <x v="0"/>
    <n v="31.849726775956285"/>
    <n v="15"/>
    <x v="2"/>
    <x v="0"/>
  </r>
  <r>
    <n v="1146806"/>
    <x v="4"/>
    <x v="9"/>
    <x v="1"/>
    <x v="0"/>
    <x v="0"/>
    <x v="27"/>
    <x v="1"/>
    <x v="1"/>
    <s v="Special Education"/>
    <x v="0"/>
    <x v="1"/>
    <x v="1"/>
    <x v="4"/>
    <x v="1"/>
    <n v="9232"/>
    <x v="0"/>
    <n v="31.392694063926943"/>
    <n v="9"/>
    <x v="2"/>
    <x v="0"/>
  </r>
  <r>
    <n v="1147772"/>
    <x v="6"/>
    <x v="0"/>
    <x v="2"/>
    <x v="0"/>
    <x v="1"/>
    <x v="2"/>
    <x v="2"/>
    <x v="2"/>
    <s v="Non-UAS"/>
    <x v="0"/>
    <x v="0"/>
    <x v="0"/>
    <x v="4"/>
    <x v="0"/>
    <n v="10427"/>
    <x v="0"/>
    <n v="28.120218579234972"/>
    <n v="83"/>
    <x v="0"/>
    <x v="0"/>
  </r>
  <r>
    <n v="1148689"/>
    <x v="3"/>
    <x v="5"/>
    <x v="3"/>
    <x v="0"/>
    <x v="0"/>
    <x v="6"/>
    <x v="1"/>
    <x v="1"/>
    <s v="UG Elementary Education"/>
    <x v="0"/>
    <x v="1"/>
    <x v="0"/>
    <x v="0"/>
    <x v="1"/>
    <n v="12472"/>
    <x v="0"/>
    <n v="22.521461187214612"/>
    <n v="8"/>
    <x v="5"/>
    <x v="0"/>
  </r>
  <r>
    <n v="1149468"/>
    <x v="0"/>
    <x v="12"/>
    <x v="0"/>
    <x v="2"/>
    <x v="0"/>
    <x v="0"/>
    <x v="0"/>
    <x v="0"/>
    <s v="Non-Degree Seeking"/>
    <x v="0"/>
    <x v="0"/>
    <x v="0"/>
    <x v="4"/>
    <x v="0"/>
    <n v="11086"/>
    <x v="0"/>
    <n v="26.31598173515982"/>
    <n v="0"/>
    <x v="0"/>
    <x v="0"/>
  </r>
  <r>
    <n v="1149825"/>
    <x v="0"/>
    <x v="0"/>
    <x v="0"/>
    <x v="3"/>
    <x v="0"/>
    <x v="0"/>
    <x v="0"/>
    <x v="0"/>
    <s v="Non-Degree Seeking"/>
    <x v="0"/>
    <x v="0"/>
    <x v="0"/>
    <x v="4"/>
    <x v="0"/>
    <n v="11890"/>
    <x v="0"/>
    <n v="24.114754098360656"/>
    <n v="0"/>
    <x v="0"/>
    <x v="0"/>
  </r>
  <r>
    <n v="1150136"/>
    <x v="4"/>
    <x v="7"/>
    <x v="1"/>
    <x v="0"/>
    <x v="0"/>
    <x v="4"/>
    <x v="1"/>
    <x v="1"/>
    <s v="GR Elementary Education"/>
    <x v="1"/>
    <x v="1"/>
    <x v="1"/>
    <x v="4"/>
    <x v="0"/>
    <n v="1826"/>
    <x v="0"/>
    <n v="51.669398907103826"/>
    <n v="6"/>
    <x v="4"/>
    <x v="0"/>
  </r>
  <r>
    <n v="1150136"/>
    <x v="4"/>
    <x v="7"/>
    <x v="1"/>
    <x v="0"/>
    <x v="0"/>
    <x v="5"/>
    <x v="1"/>
    <x v="1"/>
    <s v="UG Elementary Education"/>
    <x v="2"/>
    <x v="1"/>
    <x v="1"/>
    <x v="4"/>
    <x v="0"/>
    <n v="1826"/>
    <x v="0"/>
    <n v="51.669398907103826"/>
    <n v="6"/>
    <x v="4"/>
    <x v="0"/>
  </r>
  <r>
    <n v="1150421"/>
    <x v="3"/>
    <x v="13"/>
    <x v="3"/>
    <x v="2"/>
    <x v="0"/>
    <x v="16"/>
    <x v="4"/>
    <x v="6"/>
    <s v="BLA"/>
    <x v="2"/>
    <x v="0"/>
    <x v="1"/>
    <x v="4"/>
    <x v="0"/>
    <n v="12384"/>
    <x v="0"/>
    <n v="22.762557077625573"/>
    <n v="54"/>
    <x v="6"/>
    <x v="0"/>
  </r>
  <r>
    <n v="1150553"/>
    <x v="3"/>
    <x v="5"/>
    <x v="3"/>
    <x v="2"/>
    <x v="0"/>
    <x v="13"/>
    <x v="4"/>
    <x v="6"/>
    <s v="AA"/>
    <x v="0"/>
    <x v="0"/>
    <x v="0"/>
    <x v="4"/>
    <x v="0"/>
    <n v="13584"/>
    <x v="0"/>
    <n v="19.477625570776254"/>
    <n v="18"/>
    <x v="5"/>
    <x v="0"/>
  </r>
  <r>
    <n v="1150592"/>
    <x v="3"/>
    <x v="0"/>
    <x v="3"/>
    <x v="0"/>
    <x v="0"/>
    <x v="38"/>
    <x v="3"/>
    <x v="3"/>
    <s v="Business Administration"/>
    <x v="0"/>
    <x v="1"/>
    <x v="0"/>
    <x v="4"/>
    <x v="0"/>
    <n v="10306"/>
    <x v="0"/>
    <n v="28.450819672131146"/>
    <n v="9"/>
    <x v="5"/>
    <x v="0"/>
  </r>
  <r>
    <n v="1150787"/>
    <x v="3"/>
    <x v="3"/>
    <x v="3"/>
    <x v="0"/>
    <x v="0"/>
    <x v="17"/>
    <x v="4"/>
    <x v="6"/>
    <s v="Humanities"/>
    <x v="0"/>
    <x v="0"/>
    <x v="0"/>
    <x v="4"/>
    <x v="0"/>
    <n v="4911"/>
    <x v="0"/>
    <n v="43.222831050228308"/>
    <n v="62.36"/>
    <x v="3"/>
    <x v="0"/>
  </r>
  <r>
    <n v="1150899"/>
    <x v="6"/>
    <x v="6"/>
    <x v="2"/>
    <x v="2"/>
    <x v="1"/>
    <x v="2"/>
    <x v="2"/>
    <x v="2"/>
    <s v="Non-UAS"/>
    <x v="0"/>
    <x v="0"/>
    <x v="0"/>
    <x v="4"/>
    <x v="0"/>
    <n v="7457"/>
    <x v="0"/>
    <n v="36.251366120218577"/>
    <n v="167.34700000000001"/>
    <x v="0"/>
    <x v="0"/>
  </r>
  <r>
    <n v="1151089"/>
    <x v="3"/>
    <x v="7"/>
    <x v="3"/>
    <x v="2"/>
    <x v="2"/>
    <x v="14"/>
    <x v="5"/>
    <x v="7"/>
    <s v="Health Sciences"/>
    <x v="0"/>
    <x v="1"/>
    <x v="0"/>
    <x v="4"/>
    <x v="0"/>
    <n v="7770"/>
    <x v="0"/>
    <n v="35.395433789954339"/>
    <n v="16"/>
    <x v="5"/>
    <x v="0"/>
  </r>
  <r>
    <n v="1151125"/>
    <x v="3"/>
    <x v="0"/>
    <x v="3"/>
    <x v="5"/>
    <x v="0"/>
    <x v="17"/>
    <x v="4"/>
    <x v="6"/>
    <s v="English"/>
    <x v="0"/>
    <x v="0"/>
    <x v="0"/>
    <x v="4"/>
    <x v="0"/>
    <n v="6608"/>
    <x v="0"/>
    <n v="38.576255707762556"/>
    <n v="84.671999999999997"/>
    <x v="3"/>
    <x v="0"/>
  </r>
  <r>
    <n v="1151294"/>
    <x v="3"/>
    <x v="8"/>
    <x v="3"/>
    <x v="0"/>
    <x v="2"/>
    <x v="14"/>
    <x v="5"/>
    <x v="7"/>
    <s v="Health Sciences"/>
    <x v="0"/>
    <x v="1"/>
    <x v="0"/>
    <x v="4"/>
    <x v="0"/>
    <n v="6282"/>
    <x v="0"/>
    <n v="39.469406392694061"/>
    <n v="26.672000000000001"/>
    <x v="5"/>
    <x v="0"/>
  </r>
  <r>
    <n v="1151333"/>
    <x v="6"/>
    <x v="6"/>
    <x v="2"/>
    <x v="6"/>
    <x v="1"/>
    <x v="2"/>
    <x v="2"/>
    <x v="2"/>
    <s v="Non-UAS"/>
    <x v="0"/>
    <x v="0"/>
    <x v="0"/>
    <x v="4"/>
    <x v="0"/>
    <n v="11920"/>
    <x v="0"/>
    <n v="24.032786885245901"/>
    <n v="68"/>
    <x v="0"/>
    <x v="0"/>
  </r>
  <r>
    <n v="1151523"/>
    <x v="6"/>
    <x v="6"/>
    <x v="2"/>
    <x v="5"/>
    <x v="1"/>
    <x v="2"/>
    <x v="2"/>
    <x v="2"/>
    <s v="Non-UAS"/>
    <x v="0"/>
    <x v="0"/>
    <x v="0"/>
    <x v="4"/>
    <x v="1"/>
    <n v="11787"/>
    <x v="0"/>
    <n v="24.396174863387976"/>
    <n v="19"/>
    <x v="0"/>
    <x v="0"/>
  </r>
  <r>
    <n v="1151557"/>
    <x v="3"/>
    <x v="3"/>
    <x v="3"/>
    <x v="5"/>
    <x v="3"/>
    <x v="13"/>
    <x v="4"/>
    <x v="6"/>
    <s v="AA"/>
    <x v="0"/>
    <x v="0"/>
    <x v="0"/>
    <x v="4"/>
    <x v="1"/>
    <n v="11213"/>
    <x v="0"/>
    <n v="25.968036529680365"/>
    <n v="22"/>
    <x v="5"/>
    <x v="0"/>
  </r>
  <r>
    <n v="1151612"/>
    <x v="3"/>
    <x v="0"/>
    <x v="3"/>
    <x v="0"/>
    <x v="0"/>
    <x v="50"/>
    <x v="3"/>
    <x v="4"/>
    <s v="Accountant"/>
    <x v="0"/>
    <x v="1"/>
    <x v="0"/>
    <x v="4"/>
    <x v="0"/>
    <n v="10009"/>
    <x v="0"/>
    <n v="29.263926940639269"/>
    <n v="6"/>
    <x v="5"/>
    <x v="0"/>
  </r>
  <r>
    <n v="1151655"/>
    <x v="3"/>
    <x v="0"/>
    <x v="3"/>
    <x v="0"/>
    <x v="0"/>
    <x v="37"/>
    <x v="3"/>
    <x v="4"/>
    <s v="Accounting Technician"/>
    <x v="0"/>
    <x v="1"/>
    <x v="0"/>
    <x v="4"/>
    <x v="0"/>
    <n v="712"/>
    <x v="0"/>
    <n v="54.718721461187215"/>
    <n v="69.36"/>
    <x v="3"/>
    <x v="0"/>
  </r>
  <r>
    <n v="1151858"/>
    <x v="4"/>
    <x v="3"/>
    <x v="1"/>
    <x v="4"/>
    <x v="0"/>
    <x v="20"/>
    <x v="1"/>
    <x v="1"/>
    <s v="Mathematics"/>
    <x v="1"/>
    <x v="1"/>
    <x v="0"/>
    <x v="4"/>
    <x v="0"/>
    <n v="11516"/>
    <x v="0"/>
    <n v="25.137899543378996"/>
    <n v="12"/>
    <x v="2"/>
    <x v="0"/>
  </r>
  <r>
    <n v="1151858"/>
    <x v="4"/>
    <x v="3"/>
    <x v="1"/>
    <x v="4"/>
    <x v="0"/>
    <x v="21"/>
    <x v="1"/>
    <x v="1"/>
    <s v="Mathematics"/>
    <x v="1"/>
    <x v="1"/>
    <x v="0"/>
    <x v="4"/>
    <x v="0"/>
    <n v="11516"/>
    <x v="0"/>
    <n v="25.137899543378996"/>
    <n v="12"/>
    <x v="2"/>
    <x v="0"/>
  </r>
  <r>
    <n v="1152216"/>
    <x v="3"/>
    <x v="3"/>
    <x v="3"/>
    <x v="5"/>
    <x v="2"/>
    <x v="42"/>
    <x v="5"/>
    <x v="9"/>
    <s v="Fisheries Technology"/>
    <x v="1"/>
    <x v="1"/>
    <x v="0"/>
    <x v="4"/>
    <x v="1"/>
    <n v="6180"/>
    <x v="0"/>
    <n v="39.748633879781423"/>
    <n v="81"/>
    <x v="3"/>
    <x v="0"/>
  </r>
  <r>
    <n v="1152320"/>
    <x v="3"/>
    <x v="9"/>
    <x v="3"/>
    <x v="2"/>
    <x v="0"/>
    <x v="63"/>
    <x v="4"/>
    <x v="11"/>
    <s v="Biology"/>
    <x v="2"/>
    <x v="1"/>
    <x v="0"/>
    <x v="4"/>
    <x v="0"/>
    <n v="12464"/>
    <x v="0"/>
    <n v="22.543378995433791"/>
    <n v="107"/>
    <x v="1"/>
    <x v="0"/>
  </r>
  <r>
    <n v="1152416"/>
    <x v="4"/>
    <x v="0"/>
    <x v="1"/>
    <x v="0"/>
    <x v="0"/>
    <x v="11"/>
    <x v="3"/>
    <x v="5"/>
    <s v="MPA"/>
    <x v="0"/>
    <x v="1"/>
    <x v="0"/>
    <x v="4"/>
    <x v="0"/>
    <n v="2972"/>
    <x v="0"/>
    <n v="48.530054644808743"/>
    <n v="9"/>
    <x v="4"/>
    <x v="0"/>
  </r>
  <r>
    <n v="1152460"/>
    <x v="3"/>
    <x v="8"/>
    <x v="3"/>
    <x v="0"/>
    <x v="0"/>
    <x v="6"/>
    <x v="1"/>
    <x v="1"/>
    <s v="UG Elementary Education"/>
    <x v="0"/>
    <x v="1"/>
    <x v="0"/>
    <x v="4"/>
    <x v="0"/>
    <n v="10279"/>
    <x v="0"/>
    <n v="28.524590163934427"/>
    <n v="70"/>
    <x v="3"/>
    <x v="0"/>
  </r>
  <r>
    <n v="1152727"/>
    <x v="3"/>
    <x v="9"/>
    <x v="3"/>
    <x v="2"/>
    <x v="3"/>
    <x v="13"/>
    <x v="4"/>
    <x v="6"/>
    <s v="AA"/>
    <x v="0"/>
    <x v="0"/>
    <x v="0"/>
    <x v="4"/>
    <x v="0"/>
    <n v="11340"/>
    <x v="0"/>
    <n v="25.620091324200914"/>
    <n v="73"/>
    <x v="3"/>
    <x v="0"/>
  </r>
  <r>
    <n v="1153202"/>
    <x v="4"/>
    <x v="10"/>
    <x v="1"/>
    <x v="2"/>
    <x v="0"/>
    <x v="23"/>
    <x v="1"/>
    <x v="1"/>
    <s v="Secondary Education"/>
    <x v="3"/>
    <x v="1"/>
    <x v="1"/>
    <x v="4"/>
    <x v="0"/>
    <n v="9545"/>
    <x v="0"/>
    <n v="30.535159817351598"/>
    <n v="12"/>
    <x v="4"/>
    <x v="0"/>
  </r>
  <r>
    <n v="1153359"/>
    <x v="3"/>
    <x v="9"/>
    <x v="3"/>
    <x v="2"/>
    <x v="2"/>
    <x v="42"/>
    <x v="5"/>
    <x v="9"/>
    <s v="Fisheries Technology"/>
    <x v="1"/>
    <x v="1"/>
    <x v="0"/>
    <x v="4"/>
    <x v="0"/>
    <n v="7123"/>
    <x v="0"/>
    <n v="37.165296803652964"/>
    <n v="15"/>
    <x v="5"/>
    <x v="0"/>
  </r>
  <r>
    <n v="1153359"/>
    <x v="3"/>
    <x v="9"/>
    <x v="3"/>
    <x v="2"/>
    <x v="2"/>
    <x v="58"/>
    <x v="5"/>
    <x v="9"/>
    <s v="Fisheries Technology"/>
    <x v="1"/>
    <x v="1"/>
    <x v="0"/>
    <x v="4"/>
    <x v="0"/>
    <n v="7123"/>
    <x v="0"/>
    <n v="37.165296803652964"/>
    <n v="15"/>
    <x v="5"/>
    <x v="0"/>
  </r>
  <r>
    <n v="1153551"/>
    <x v="6"/>
    <x v="5"/>
    <x v="2"/>
    <x v="0"/>
    <x v="1"/>
    <x v="2"/>
    <x v="2"/>
    <x v="2"/>
    <s v="Non-UAS"/>
    <x v="0"/>
    <x v="0"/>
    <x v="0"/>
    <x v="4"/>
    <x v="0"/>
    <n v="8138"/>
    <x v="0"/>
    <n v="34.387214611872146"/>
    <n v="10"/>
    <x v="0"/>
    <x v="0"/>
  </r>
  <r>
    <n v="1154156"/>
    <x v="0"/>
    <x v="3"/>
    <x v="0"/>
    <x v="0"/>
    <x v="0"/>
    <x v="0"/>
    <x v="0"/>
    <x v="0"/>
    <s v="Non-Degree Seeking"/>
    <x v="0"/>
    <x v="0"/>
    <x v="0"/>
    <x v="4"/>
    <x v="0"/>
    <n v="6938"/>
    <x v="0"/>
    <n v="37.672146118721457"/>
    <n v="0"/>
    <x v="0"/>
    <x v="0"/>
  </r>
  <r>
    <n v="1154272"/>
    <x v="0"/>
    <x v="2"/>
    <x v="0"/>
    <x v="0"/>
    <x v="0"/>
    <x v="0"/>
    <x v="0"/>
    <x v="0"/>
    <s v="Non-Degree Seeking"/>
    <x v="0"/>
    <x v="0"/>
    <x v="0"/>
    <x v="4"/>
    <x v="1"/>
    <n v="13541"/>
    <x v="0"/>
    <n v="19.595433789954338"/>
    <n v="0"/>
    <x v="0"/>
    <x v="0"/>
  </r>
  <r>
    <n v="1154282"/>
    <x v="0"/>
    <x v="3"/>
    <x v="0"/>
    <x v="5"/>
    <x v="0"/>
    <x v="0"/>
    <x v="0"/>
    <x v="0"/>
    <s v="Non-Degree Seeking"/>
    <x v="0"/>
    <x v="0"/>
    <x v="0"/>
    <x v="4"/>
    <x v="0"/>
    <n v="9753"/>
    <x v="0"/>
    <n v="29.965296803652969"/>
    <n v="0"/>
    <x v="0"/>
    <x v="0"/>
  </r>
  <r>
    <n v="1154950"/>
    <x v="11"/>
    <x v="2"/>
    <x v="0"/>
    <x v="0"/>
    <x v="0"/>
    <x v="69"/>
    <x v="0"/>
    <x v="0"/>
    <s v="Non-Degree Seeking"/>
    <x v="0"/>
    <x v="0"/>
    <x v="0"/>
    <x v="4"/>
    <x v="1"/>
    <n v="14008"/>
    <x v="0"/>
    <n v="18.315981735159816"/>
    <n v="0"/>
    <x v="0"/>
    <x v="0"/>
  </r>
  <r>
    <n v="1154963"/>
    <x v="0"/>
    <x v="0"/>
    <x v="0"/>
    <x v="2"/>
    <x v="0"/>
    <x v="0"/>
    <x v="0"/>
    <x v="0"/>
    <s v="Non-Degree Seeking"/>
    <x v="0"/>
    <x v="0"/>
    <x v="0"/>
    <x v="4"/>
    <x v="0"/>
    <n v="8504"/>
    <x v="0"/>
    <n v="33.384474885844746"/>
    <n v="0"/>
    <x v="0"/>
    <x v="0"/>
  </r>
  <r>
    <n v="1155117"/>
    <x v="3"/>
    <x v="3"/>
    <x v="3"/>
    <x v="2"/>
    <x v="0"/>
    <x v="36"/>
    <x v="4"/>
    <x v="10"/>
    <s v="Social Science"/>
    <x v="1"/>
    <x v="0"/>
    <x v="0"/>
    <x v="4"/>
    <x v="0"/>
    <n v="1697"/>
    <x v="0"/>
    <n v="52.021857923497265"/>
    <n v="61.25"/>
    <x v="3"/>
    <x v="0"/>
  </r>
  <r>
    <n v="1155482"/>
    <x v="4"/>
    <x v="10"/>
    <x v="1"/>
    <x v="0"/>
    <x v="0"/>
    <x v="65"/>
    <x v="1"/>
    <x v="1"/>
    <s v="Graduate Certificate"/>
    <x v="3"/>
    <x v="1"/>
    <x v="1"/>
    <x v="4"/>
    <x v="0"/>
    <n v="7166"/>
    <x v="0"/>
    <n v="37.047488584474884"/>
    <n v="12"/>
    <x v="4"/>
    <x v="0"/>
  </r>
  <r>
    <n v="1155693"/>
    <x v="4"/>
    <x v="10"/>
    <x v="1"/>
    <x v="2"/>
    <x v="0"/>
    <x v="23"/>
    <x v="1"/>
    <x v="1"/>
    <s v="Secondary Education"/>
    <x v="3"/>
    <x v="1"/>
    <x v="1"/>
    <x v="4"/>
    <x v="0"/>
    <n v="10942"/>
    <x v="0"/>
    <n v="26.710502283105026"/>
    <n v="12"/>
    <x v="4"/>
    <x v="0"/>
  </r>
  <r>
    <n v="1155778"/>
    <x v="3"/>
    <x v="9"/>
    <x v="3"/>
    <x v="0"/>
    <x v="2"/>
    <x v="42"/>
    <x v="5"/>
    <x v="9"/>
    <s v="Fisheries Technology"/>
    <x v="1"/>
    <x v="1"/>
    <x v="0"/>
    <x v="4"/>
    <x v="0"/>
    <n v="1181"/>
    <x v="0"/>
    <n v="53.433789954337897"/>
    <n v="120.34700000000001"/>
    <x v="1"/>
    <x v="0"/>
  </r>
  <r>
    <n v="1155794"/>
    <x v="0"/>
    <x v="0"/>
    <x v="0"/>
    <x v="2"/>
    <x v="2"/>
    <x v="0"/>
    <x v="0"/>
    <x v="0"/>
    <s v="Non-Degree Seeking"/>
    <x v="0"/>
    <x v="0"/>
    <x v="0"/>
    <x v="4"/>
    <x v="0"/>
    <n v="10847"/>
    <x v="0"/>
    <n v="26.970776255707765"/>
    <n v="0"/>
    <x v="0"/>
    <x v="0"/>
  </r>
  <r>
    <n v="1155850"/>
    <x v="3"/>
    <x v="7"/>
    <x v="3"/>
    <x v="2"/>
    <x v="3"/>
    <x v="13"/>
    <x v="4"/>
    <x v="6"/>
    <s v="AA"/>
    <x v="0"/>
    <x v="0"/>
    <x v="0"/>
    <x v="4"/>
    <x v="0"/>
    <n v="12221"/>
    <x v="0"/>
    <n v="23.209132420091326"/>
    <n v="10"/>
    <x v="5"/>
    <x v="0"/>
  </r>
  <r>
    <n v="1155969"/>
    <x v="4"/>
    <x v="10"/>
    <x v="1"/>
    <x v="0"/>
    <x v="0"/>
    <x v="23"/>
    <x v="1"/>
    <x v="1"/>
    <s v="Secondary Education"/>
    <x v="3"/>
    <x v="1"/>
    <x v="1"/>
    <x v="4"/>
    <x v="0"/>
    <n v="11697"/>
    <x v="0"/>
    <n v="24.642076502732241"/>
    <n v="12"/>
    <x v="4"/>
    <x v="0"/>
  </r>
  <r>
    <n v="1156152"/>
    <x v="4"/>
    <x v="7"/>
    <x v="1"/>
    <x v="0"/>
    <x v="0"/>
    <x v="4"/>
    <x v="1"/>
    <x v="1"/>
    <s v="GR Elementary Education"/>
    <x v="1"/>
    <x v="1"/>
    <x v="1"/>
    <x v="4"/>
    <x v="0"/>
    <n v="3089"/>
    <x v="0"/>
    <n v="48.210382513661202"/>
    <n v="0"/>
    <x v="4"/>
    <x v="0"/>
  </r>
  <r>
    <n v="1156152"/>
    <x v="4"/>
    <x v="7"/>
    <x v="1"/>
    <x v="0"/>
    <x v="0"/>
    <x v="5"/>
    <x v="1"/>
    <x v="1"/>
    <s v="UG Elementary Education"/>
    <x v="2"/>
    <x v="1"/>
    <x v="1"/>
    <x v="4"/>
    <x v="0"/>
    <n v="3089"/>
    <x v="0"/>
    <n v="48.210382513661202"/>
    <n v="0"/>
    <x v="4"/>
    <x v="0"/>
  </r>
  <r>
    <n v="1156153"/>
    <x v="4"/>
    <x v="10"/>
    <x v="1"/>
    <x v="0"/>
    <x v="0"/>
    <x v="23"/>
    <x v="1"/>
    <x v="1"/>
    <s v="Secondary Education"/>
    <x v="3"/>
    <x v="1"/>
    <x v="1"/>
    <x v="4"/>
    <x v="0"/>
    <n v="9995"/>
    <x v="0"/>
    <n v="29.302283105022831"/>
    <n v="12"/>
    <x v="4"/>
    <x v="0"/>
  </r>
  <r>
    <n v="1156154"/>
    <x v="4"/>
    <x v="10"/>
    <x v="1"/>
    <x v="0"/>
    <x v="0"/>
    <x v="23"/>
    <x v="1"/>
    <x v="1"/>
    <s v="Secondary Education"/>
    <x v="3"/>
    <x v="1"/>
    <x v="1"/>
    <x v="4"/>
    <x v="1"/>
    <n v="10119"/>
    <x v="0"/>
    <n v="28.962557077625572"/>
    <n v="12"/>
    <x v="4"/>
    <x v="0"/>
  </r>
  <r>
    <n v="1156284"/>
    <x v="5"/>
    <x v="0"/>
    <x v="2"/>
    <x v="0"/>
    <x v="1"/>
    <x v="2"/>
    <x v="2"/>
    <x v="2"/>
    <s v="Non-UAS"/>
    <x v="0"/>
    <x v="0"/>
    <x v="0"/>
    <x v="4"/>
    <x v="1"/>
    <n v="4020"/>
    <x v="0"/>
    <n v="45.661187214611871"/>
    <n v="0"/>
    <x v="0"/>
    <x v="0"/>
  </r>
  <r>
    <n v="1156339"/>
    <x v="3"/>
    <x v="0"/>
    <x v="3"/>
    <x v="0"/>
    <x v="0"/>
    <x v="3"/>
    <x v="3"/>
    <x v="3"/>
    <s v="BBA"/>
    <x v="0"/>
    <x v="1"/>
    <x v="0"/>
    <x v="4"/>
    <x v="0"/>
    <n v="10814"/>
    <x v="0"/>
    <n v="27.061187214611873"/>
    <n v="28"/>
    <x v="5"/>
    <x v="0"/>
  </r>
  <r>
    <n v="1156428"/>
    <x v="3"/>
    <x v="3"/>
    <x v="3"/>
    <x v="2"/>
    <x v="0"/>
    <x v="32"/>
    <x v="4"/>
    <x v="10"/>
    <s v="Social Science"/>
    <x v="1"/>
    <x v="0"/>
    <x v="0"/>
    <x v="4"/>
    <x v="1"/>
    <n v="2321"/>
    <x v="0"/>
    <n v="50.313242009132416"/>
    <n v="132.01500000000001"/>
    <x v="1"/>
    <x v="0"/>
  </r>
  <r>
    <n v="1156470"/>
    <x v="6"/>
    <x v="6"/>
    <x v="2"/>
    <x v="3"/>
    <x v="1"/>
    <x v="2"/>
    <x v="2"/>
    <x v="2"/>
    <s v="Non-UAS"/>
    <x v="0"/>
    <x v="0"/>
    <x v="0"/>
    <x v="4"/>
    <x v="1"/>
    <n v="11732"/>
    <x v="0"/>
    <n v="24.546448087431692"/>
    <n v="116"/>
    <x v="0"/>
    <x v="0"/>
  </r>
  <r>
    <n v="1156733"/>
    <x v="4"/>
    <x v="3"/>
    <x v="1"/>
    <x v="2"/>
    <x v="0"/>
    <x v="65"/>
    <x v="1"/>
    <x v="1"/>
    <s v="Graduate Certificate"/>
    <x v="3"/>
    <x v="1"/>
    <x v="0"/>
    <x v="4"/>
    <x v="1"/>
    <n v="8208"/>
    <x v="0"/>
    <n v="34.195433789954336"/>
    <n v="6"/>
    <x v="4"/>
    <x v="0"/>
  </r>
  <r>
    <n v="1157424"/>
    <x v="0"/>
    <x v="0"/>
    <x v="0"/>
    <x v="2"/>
    <x v="0"/>
    <x v="0"/>
    <x v="0"/>
    <x v="0"/>
    <s v="Non-Degree Seeking"/>
    <x v="0"/>
    <x v="0"/>
    <x v="0"/>
    <x v="4"/>
    <x v="0"/>
    <n v="11791"/>
    <x v="0"/>
    <n v="24.385245901639344"/>
    <n v="0"/>
    <x v="0"/>
    <x v="0"/>
  </r>
  <r>
    <n v="1157465"/>
    <x v="0"/>
    <x v="9"/>
    <x v="0"/>
    <x v="5"/>
    <x v="2"/>
    <x v="0"/>
    <x v="0"/>
    <x v="0"/>
    <s v="Non-Degree Seeking"/>
    <x v="0"/>
    <x v="0"/>
    <x v="0"/>
    <x v="4"/>
    <x v="1"/>
    <n v="6007"/>
    <x v="0"/>
    <n v="40.221311475409834"/>
    <n v="0"/>
    <x v="0"/>
    <x v="0"/>
  </r>
  <r>
    <n v="1157563"/>
    <x v="0"/>
    <x v="0"/>
    <x v="0"/>
    <x v="2"/>
    <x v="0"/>
    <x v="0"/>
    <x v="0"/>
    <x v="0"/>
    <s v="Non-Degree Seeking"/>
    <x v="0"/>
    <x v="0"/>
    <x v="0"/>
    <x v="4"/>
    <x v="1"/>
    <n v="-450"/>
    <x v="0"/>
    <n v="57.899543378995432"/>
    <n v="0"/>
    <x v="0"/>
    <x v="0"/>
  </r>
  <r>
    <n v="1157578"/>
    <x v="0"/>
    <x v="6"/>
    <x v="0"/>
    <x v="2"/>
    <x v="0"/>
    <x v="0"/>
    <x v="0"/>
    <x v="0"/>
    <s v="Non-Degree Seeking"/>
    <x v="0"/>
    <x v="0"/>
    <x v="0"/>
    <x v="4"/>
    <x v="0"/>
    <n v="9341"/>
    <x v="0"/>
    <n v="31.094063926940642"/>
    <n v="0"/>
    <x v="0"/>
    <x v="0"/>
  </r>
  <r>
    <n v="1158068"/>
    <x v="0"/>
    <x v="3"/>
    <x v="0"/>
    <x v="0"/>
    <x v="0"/>
    <x v="0"/>
    <x v="0"/>
    <x v="0"/>
    <s v="Non-Degree Seeking"/>
    <x v="0"/>
    <x v="0"/>
    <x v="0"/>
    <x v="4"/>
    <x v="0"/>
    <n v="7871"/>
    <x v="0"/>
    <n v="35.118721461187214"/>
    <n v="0"/>
    <x v="0"/>
    <x v="0"/>
  </r>
  <r>
    <n v="1158069"/>
    <x v="4"/>
    <x v="10"/>
    <x v="1"/>
    <x v="4"/>
    <x v="0"/>
    <x v="23"/>
    <x v="1"/>
    <x v="1"/>
    <s v="Secondary Education"/>
    <x v="3"/>
    <x v="1"/>
    <x v="1"/>
    <x v="4"/>
    <x v="0"/>
    <n v="9842"/>
    <x v="0"/>
    <n v="29.721461187214611"/>
    <n v="12"/>
    <x v="4"/>
    <x v="0"/>
  </r>
  <r>
    <n v="1158070"/>
    <x v="3"/>
    <x v="0"/>
    <x v="3"/>
    <x v="0"/>
    <x v="2"/>
    <x v="42"/>
    <x v="5"/>
    <x v="9"/>
    <s v="Fisheries Technology"/>
    <x v="1"/>
    <x v="1"/>
    <x v="0"/>
    <x v="4"/>
    <x v="1"/>
    <n v="7045"/>
    <x v="0"/>
    <n v="37.378995433789953"/>
    <n v="127.682"/>
    <x v="1"/>
    <x v="0"/>
  </r>
  <r>
    <n v="1158190"/>
    <x v="3"/>
    <x v="0"/>
    <x v="3"/>
    <x v="0"/>
    <x v="0"/>
    <x v="32"/>
    <x v="4"/>
    <x v="10"/>
    <s v="Social Science"/>
    <x v="1"/>
    <x v="0"/>
    <x v="0"/>
    <x v="4"/>
    <x v="1"/>
    <n v="10594"/>
    <x v="0"/>
    <n v="27.663926940639271"/>
    <n v="71.698000000000008"/>
    <x v="3"/>
    <x v="0"/>
  </r>
  <r>
    <n v="1158548"/>
    <x v="0"/>
    <x v="3"/>
    <x v="0"/>
    <x v="2"/>
    <x v="2"/>
    <x v="0"/>
    <x v="0"/>
    <x v="0"/>
    <s v="Non-Degree Seeking"/>
    <x v="0"/>
    <x v="0"/>
    <x v="0"/>
    <x v="4"/>
    <x v="1"/>
    <n v="8534"/>
    <x v="0"/>
    <n v="33.302283105022831"/>
    <n v="0"/>
    <x v="0"/>
    <x v="0"/>
  </r>
  <r>
    <n v="1158774"/>
    <x v="4"/>
    <x v="0"/>
    <x v="1"/>
    <x v="0"/>
    <x v="0"/>
    <x v="11"/>
    <x v="3"/>
    <x v="5"/>
    <s v="MPA"/>
    <x v="0"/>
    <x v="1"/>
    <x v="0"/>
    <x v="4"/>
    <x v="0"/>
    <n v="8641"/>
    <x v="0"/>
    <n v="33.009132420091326"/>
    <n v="3"/>
    <x v="4"/>
    <x v="0"/>
  </r>
  <r>
    <n v="1158988"/>
    <x v="0"/>
    <x v="9"/>
    <x v="0"/>
    <x v="0"/>
    <x v="0"/>
    <x v="0"/>
    <x v="0"/>
    <x v="0"/>
    <s v="Non-Degree Seeking"/>
    <x v="0"/>
    <x v="0"/>
    <x v="0"/>
    <x v="4"/>
    <x v="0"/>
    <n v="10956"/>
    <x v="0"/>
    <n v="26.672146118721461"/>
    <n v="0"/>
    <x v="0"/>
    <x v="0"/>
  </r>
  <r>
    <n v="1158989"/>
    <x v="6"/>
    <x v="0"/>
    <x v="2"/>
    <x v="3"/>
    <x v="1"/>
    <x v="2"/>
    <x v="2"/>
    <x v="2"/>
    <s v="Non-UAS"/>
    <x v="0"/>
    <x v="0"/>
    <x v="0"/>
    <x v="4"/>
    <x v="1"/>
    <n v="12911"/>
    <x v="0"/>
    <n v="21.318721461187216"/>
    <n v="37"/>
    <x v="0"/>
    <x v="0"/>
  </r>
  <r>
    <n v="1159518"/>
    <x v="0"/>
    <x v="0"/>
    <x v="0"/>
    <x v="2"/>
    <x v="0"/>
    <x v="0"/>
    <x v="0"/>
    <x v="0"/>
    <s v="Non-Degree Seeking"/>
    <x v="0"/>
    <x v="0"/>
    <x v="0"/>
    <x v="4"/>
    <x v="0"/>
    <n v="11325"/>
    <x v="0"/>
    <n v="25.661187214611875"/>
    <n v="0"/>
    <x v="0"/>
    <x v="0"/>
  </r>
  <r>
    <n v="1159808"/>
    <x v="6"/>
    <x v="6"/>
    <x v="2"/>
    <x v="0"/>
    <x v="1"/>
    <x v="2"/>
    <x v="2"/>
    <x v="2"/>
    <s v="Non-UAS"/>
    <x v="0"/>
    <x v="0"/>
    <x v="0"/>
    <x v="4"/>
    <x v="0"/>
    <n v="7603"/>
    <x v="0"/>
    <n v="35.852459016393439"/>
    <n v="44"/>
    <x v="0"/>
    <x v="0"/>
  </r>
  <r>
    <n v="1159861"/>
    <x v="3"/>
    <x v="3"/>
    <x v="3"/>
    <x v="0"/>
    <x v="0"/>
    <x v="38"/>
    <x v="3"/>
    <x v="3"/>
    <s v="Business Administration"/>
    <x v="0"/>
    <x v="1"/>
    <x v="0"/>
    <x v="4"/>
    <x v="1"/>
    <n v="13859"/>
    <x v="0"/>
    <n v="18.724200913242008"/>
    <n v="6"/>
    <x v="7"/>
    <x v="0"/>
  </r>
  <r>
    <n v="1160427"/>
    <x v="0"/>
    <x v="3"/>
    <x v="0"/>
    <x v="2"/>
    <x v="2"/>
    <x v="0"/>
    <x v="0"/>
    <x v="0"/>
    <s v="Non-Degree Seeking"/>
    <x v="0"/>
    <x v="0"/>
    <x v="0"/>
    <x v="4"/>
    <x v="1"/>
    <n v="11303"/>
    <x v="0"/>
    <n v="25.721461187214611"/>
    <n v="0"/>
    <x v="0"/>
    <x v="0"/>
  </r>
  <r>
    <n v="1160587"/>
    <x v="0"/>
    <x v="0"/>
    <x v="0"/>
    <x v="2"/>
    <x v="3"/>
    <x v="0"/>
    <x v="0"/>
    <x v="0"/>
    <s v="Non-Degree Seeking"/>
    <x v="0"/>
    <x v="0"/>
    <x v="0"/>
    <x v="4"/>
    <x v="1"/>
    <n v="11866"/>
    <x v="0"/>
    <n v="24.180327868852459"/>
    <n v="0"/>
    <x v="0"/>
    <x v="0"/>
  </r>
  <r>
    <n v="1161755"/>
    <x v="3"/>
    <x v="0"/>
    <x v="3"/>
    <x v="2"/>
    <x v="3"/>
    <x v="22"/>
    <x v="4"/>
    <x v="8"/>
    <s v="AS"/>
    <x v="1"/>
    <x v="0"/>
    <x v="0"/>
    <x v="4"/>
    <x v="0"/>
    <n v="11904"/>
    <x v="0"/>
    <n v="24.076502732240435"/>
    <n v="10"/>
    <x v="5"/>
    <x v="0"/>
  </r>
  <r>
    <n v="1161867"/>
    <x v="4"/>
    <x v="0"/>
    <x v="1"/>
    <x v="0"/>
    <x v="0"/>
    <x v="4"/>
    <x v="1"/>
    <x v="1"/>
    <s v="GR Elementary Education"/>
    <x v="1"/>
    <x v="1"/>
    <x v="0"/>
    <x v="4"/>
    <x v="0"/>
    <n v="10583"/>
    <x v="0"/>
    <n v="27.693989071038253"/>
    <n v="0"/>
    <x v="2"/>
    <x v="0"/>
  </r>
  <r>
    <n v="1161867"/>
    <x v="4"/>
    <x v="0"/>
    <x v="1"/>
    <x v="0"/>
    <x v="0"/>
    <x v="5"/>
    <x v="1"/>
    <x v="1"/>
    <s v="UG Elementary Education"/>
    <x v="2"/>
    <x v="1"/>
    <x v="0"/>
    <x v="4"/>
    <x v="0"/>
    <n v="10583"/>
    <x v="0"/>
    <n v="27.693989071038253"/>
    <n v="0"/>
    <x v="2"/>
    <x v="0"/>
  </r>
  <r>
    <n v="1161948"/>
    <x v="3"/>
    <x v="3"/>
    <x v="3"/>
    <x v="0"/>
    <x v="3"/>
    <x v="13"/>
    <x v="4"/>
    <x v="6"/>
    <s v="AA"/>
    <x v="0"/>
    <x v="0"/>
    <x v="0"/>
    <x v="4"/>
    <x v="1"/>
    <n v="11234"/>
    <x v="0"/>
    <n v="25.910502283105025"/>
    <n v="30"/>
    <x v="6"/>
    <x v="0"/>
  </r>
  <r>
    <n v="1162013"/>
    <x v="0"/>
    <x v="0"/>
    <x v="0"/>
    <x v="3"/>
    <x v="0"/>
    <x v="0"/>
    <x v="0"/>
    <x v="0"/>
    <s v="Non-Degree Seeking"/>
    <x v="0"/>
    <x v="0"/>
    <x v="0"/>
    <x v="4"/>
    <x v="0"/>
    <n v="13651"/>
    <x v="0"/>
    <n v="19.294063926940641"/>
    <n v="0"/>
    <x v="0"/>
    <x v="0"/>
  </r>
  <r>
    <n v="1162072"/>
    <x v="6"/>
    <x v="1"/>
    <x v="2"/>
    <x v="0"/>
    <x v="1"/>
    <x v="2"/>
    <x v="2"/>
    <x v="2"/>
    <s v="Non-UAS"/>
    <x v="0"/>
    <x v="0"/>
    <x v="0"/>
    <x v="4"/>
    <x v="1"/>
    <n v="13828"/>
    <x v="0"/>
    <n v="18.809132420091323"/>
    <n v="0"/>
    <x v="0"/>
    <x v="0"/>
  </r>
  <r>
    <n v="1162263"/>
    <x v="0"/>
    <x v="0"/>
    <x v="0"/>
    <x v="3"/>
    <x v="0"/>
    <x v="0"/>
    <x v="0"/>
    <x v="0"/>
    <s v="Non-Degree Seeking"/>
    <x v="0"/>
    <x v="0"/>
    <x v="0"/>
    <x v="4"/>
    <x v="0"/>
    <n v="3762"/>
    <x v="0"/>
    <n v="46.36803652968036"/>
    <n v="0"/>
    <x v="0"/>
    <x v="0"/>
  </r>
  <r>
    <n v="1162415"/>
    <x v="0"/>
    <x v="3"/>
    <x v="0"/>
    <x v="2"/>
    <x v="2"/>
    <x v="0"/>
    <x v="0"/>
    <x v="0"/>
    <s v="Non-Degree Seeking"/>
    <x v="0"/>
    <x v="0"/>
    <x v="0"/>
    <x v="4"/>
    <x v="1"/>
    <n v="12293"/>
    <x v="0"/>
    <n v="23.011872146118723"/>
    <n v="0"/>
    <x v="0"/>
    <x v="0"/>
  </r>
  <r>
    <n v="1162429"/>
    <x v="0"/>
    <x v="0"/>
    <x v="0"/>
    <x v="3"/>
    <x v="2"/>
    <x v="0"/>
    <x v="0"/>
    <x v="0"/>
    <s v="Non-Degree Seeking"/>
    <x v="0"/>
    <x v="0"/>
    <x v="0"/>
    <x v="4"/>
    <x v="0"/>
    <n v="11996"/>
    <x v="0"/>
    <n v="23.825136612021858"/>
    <n v="0"/>
    <x v="0"/>
    <x v="0"/>
  </r>
  <r>
    <n v="1162434"/>
    <x v="0"/>
    <x v="3"/>
    <x v="0"/>
    <x v="3"/>
    <x v="0"/>
    <x v="0"/>
    <x v="0"/>
    <x v="0"/>
    <s v="Non-Degree Seeking"/>
    <x v="0"/>
    <x v="0"/>
    <x v="0"/>
    <x v="4"/>
    <x v="1"/>
    <n v="13422"/>
    <x v="0"/>
    <n v="19.920765027322403"/>
    <n v="0"/>
    <x v="0"/>
    <x v="0"/>
  </r>
  <r>
    <n v="1162452"/>
    <x v="0"/>
    <x v="3"/>
    <x v="0"/>
    <x v="3"/>
    <x v="0"/>
    <x v="0"/>
    <x v="0"/>
    <x v="0"/>
    <s v="Non-Degree Seeking"/>
    <x v="0"/>
    <x v="0"/>
    <x v="0"/>
    <x v="4"/>
    <x v="0"/>
    <n v="12479"/>
    <x v="0"/>
    <n v="22.502283105022833"/>
    <n v="0"/>
    <x v="0"/>
    <x v="0"/>
  </r>
  <r>
    <n v="1162465"/>
    <x v="0"/>
    <x v="3"/>
    <x v="0"/>
    <x v="3"/>
    <x v="0"/>
    <x v="0"/>
    <x v="0"/>
    <x v="0"/>
    <s v="Non-Degree Seeking"/>
    <x v="0"/>
    <x v="0"/>
    <x v="0"/>
    <x v="4"/>
    <x v="1"/>
    <n v="13280"/>
    <x v="0"/>
    <n v="20.308743169398909"/>
    <n v="0"/>
    <x v="0"/>
    <x v="0"/>
  </r>
  <r>
    <n v="1162510"/>
    <x v="0"/>
    <x v="3"/>
    <x v="0"/>
    <x v="3"/>
    <x v="0"/>
    <x v="0"/>
    <x v="0"/>
    <x v="0"/>
    <s v="Non-Degree Seeking"/>
    <x v="0"/>
    <x v="0"/>
    <x v="0"/>
    <x v="4"/>
    <x v="0"/>
    <n v="12997"/>
    <x v="0"/>
    <n v="21.083105022831049"/>
    <n v="0"/>
    <x v="0"/>
    <x v="0"/>
  </r>
  <r>
    <n v="1162556"/>
    <x v="0"/>
    <x v="3"/>
    <x v="0"/>
    <x v="3"/>
    <x v="0"/>
    <x v="0"/>
    <x v="0"/>
    <x v="0"/>
    <s v="Non-Degree Seeking"/>
    <x v="0"/>
    <x v="0"/>
    <x v="0"/>
    <x v="4"/>
    <x v="0"/>
    <n v="12035"/>
    <x v="0"/>
    <n v="23.71857923497268"/>
    <n v="0"/>
    <x v="0"/>
    <x v="0"/>
  </r>
  <r>
    <n v="1162679"/>
    <x v="0"/>
    <x v="3"/>
    <x v="0"/>
    <x v="3"/>
    <x v="0"/>
    <x v="0"/>
    <x v="0"/>
    <x v="0"/>
    <s v="Non-Degree Seeking"/>
    <x v="0"/>
    <x v="0"/>
    <x v="0"/>
    <x v="4"/>
    <x v="1"/>
    <n v="12189"/>
    <x v="0"/>
    <n v="23.296803652968038"/>
    <n v="0"/>
    <x v="0"/>
    <x v="0"/>
  </r>
  <r>
    <n v="1162890"/>
    <x v="0"/>
    <x v="2"/>
    <x v="0"/>
    <x v="0"/>
    <x v="0"/>
    <x v="0"/>
    <x v="0"/>
    <x v="0"/>
    <s v="Non-Degree Seeking"/>
    <x v="0"/>
    <x v="0"/>
    <x v="0"/>
    <x v="4"/>
    <x v="0"/>
    <n v="15941"/>
    <x v="0"/>
    <n v="13.02283105022831"/>
    <n v="0"/>
    <x v="0"/>
    <x v="0"/>
  </r>
  <r>
    <n v="1162916"/>
    <x v="0"/>
    <x v="3"/>
    <x v="0"/>
    <x v="3"/>
    <x v="0"/>
    <x v="0"/>
    <x v="0"/>
    <x v="0"/>
    <s v="Non-Degree Seeking"/>
    <x v="0"/>
    <x v="0"/>
    <x v="0"/>
    <x v="4"/>
    <x v="1"/>
    <n v="12680"/>
    <x v="0"/>
    <n v="21.951598173515983"/>
    <n v="0"/>
    <x v="0"/>
    <x v="0"/>
  </r>
  <r>
    <n v="1163024"/>
    <x v="0"/>
    <x v="0"/>
    <x v="0"/>
    <x v="0"/>
    <x v="0"/>
    <x v="0"/>
    <x v="0"/>
    <x v="0"/>
    <s v="Non-Degree Seeking"/>
    <x v="0"/>
    <x v="0"/>
    <x v="0"/>
    <x v="4"/>
    <x v="0"/>
    <n v="10715"/>
    <x v="0"/>
    <n v="27.332420091324202"/>
    <n v="0"/>
    <x v="0"/>
    <x v="0"/>
  </r>
  <r>
    <n v="1163136"/>
    <x v="0"/>
    <x v="3"/>
    <x v="0"/>
    <x v="2"/>
    <x v="0"/>
    <x v="0"/>
    <x v="0"/>
    <x v="0"/>
    <s v="Non-Degree Seeking"/>
    <x v="0"/>
    <x v="0"/>
    <x v="0"/>
    <x v="4"/>
    <x v="0"/>
    <n v="12064"/>
    <x v="0"/>
    <n v="23.639269406392696"/>
    <n v="0"/>
    <x v="0"/>
    <x v="0"/>
  </r>
  <r>
    <n v="1163154"/>
    <x v="0"/>
    <x v="3"/>
    <x v="0"/>
    <x v="3"/>
    <x v="0"/>
    <x v="0"/>
    <x v="0"/>
    <x v="0"/>
    <s v="Non-Degree Seeking"/>
    <x v="0"/>
    <x v="0"/>
    <x v="0"/>
    <x v="4"/>
    <x v="0"/>
    <n v="12640"/>
    <x v="0"/>
    <n v="22.061187214611873"/>
    <n v="0"/>
    <x v="0"/>
    <x v="0"/>
  </r>
  <r>
    <n v="1163353"/>
    <x v="0"/>
    <x v="0"/>
    <x v="0"/>
    <x v="2"/>
    <x v="2"/>
    <x v="0"/>
    <x v="0"/>
    <x v="0"/>
    <s v="Non-Degree Seeking"/>
    <x v="0"/>
    <x v="0"/>
    <x v="0"/>
    <x v="4"/>
    <x v="1"/>
    <n v="14341"/>
    <x v="0"/>
    <n v="17.403652968036528"/>
    <n v="0"/>
    <x v="0"/>
    <x v="0"/>
  </r>
  <r>
    <n v="1163396"/>
    <x v="0"/>
    <x v="6"/>
    <x v="0"/>
    <x v="2"/>
    <x v="2"/>
    <x v="0"/>
    <x v="0"/>
    <x v="0"/>
    <s v="Non-Degree Seeking"/>
    <x v="0"/>
    <x v="0"/>
    <x v="0"/>
    <x v="4"/>
    <x v="1"/>
    <n v="15143"/>
    <x v="0"/>
    <n v="15.209132420091324"/>
    <n v="0"/>
    <x v="0"/>
    <x v="0"/>
  </r>
  <r>
    <n v="1163421"/>
    <x v="0"/>
    <x v="3"/>
    <x v="0"/>
    <x v="3"/>
    <x v="0"/>
    <x v="0"/>
    <x v="0"/>
    <x v="0"/>
    <s v="Non-Degree Seeking"/>
    <x v="0"/>
    <x v="0"/>
    <x v="0"/>
    <x v="4"/>
    <x v="0"/>
    <n v="13249"/>
    <x v="0"/>
    <n v="20.393442622950822"/>
    <n v="0"/>
    <x v="0"/>
    <x v="0"/>
  </r>
  <r>
    <n v="1163816"/>
    <x v="0"/>
    <x v="3"/>
    <x v="0"/>
    <x v="3"/>
    <x v="0"/>
    <x v="0"/>
    <x v="0"/>
    <x v="0"/>
    <s v="Non-Degree Seeking"/>
    <x v="0"/>
    <x v="0"/>
    <x v="0"/>
    <x v="4"/>
    <x v="0"/>
    <n v="12901"/>
    <x v="0"/>
    <n v="21.346118721461188"/>
    <n v="0"/>
    <x v="0"/>
    <x v="0"/>
  </r>
  <r>
    <n v="1163974"/>
    <x v="0"/>
    <x v="0"/>
    <x v="0"/>
    <x v="3"/>
    <x v="0"/>
    <x v="0"/>
    <x v="0"/>
    <x v="0"/>
    <s v="Non-Degree Seeking"/>
    <x v="0"/>
    <x v="0"/>
    <x v="0"/>
    <x v="4"/>
    <x v="0"/>
    <n v="8966"/>
    <x v="0"/>
    <n v="32.120218579234972"/>
    <n v="0"/>
    <x v="0"/>
    <x v="0"/>
  </r>
  <r>
    <n v="1164034"/>
    <x v="0"/>
    <x v="3"/>
    <x v="0"/>
    <x v="2"/>
    <x v="0"/>
    <x v="0"/>
    <x v="0"/>
    <x v="0"/>
    <s v="Non-Degree Seeking"/>
    <x v="0"/>
    <x v="0"/>
    <x v="0"/>
    <x v="4"/>
    <x v="1"/>
    <n v="12604"/>
    <x v="0"/>
    <n v="22.159817351598175"/>
    <n v="0"/>
    <x v="0"/>
    <x v="0"/>
  </r>
  <r>
    <n v="1164078"/>
    <x v="0"/>
    <x v="3"/>
    <x v="0"/>
    <x v="2"/>
    <x v="0"/>
    <x v="0"/>
    <x v="0"/>
    <x v="0"/>
    <s v="Non-Degree Seeking"/>
    <x v="0"/>
    <x v="0"/>
    <x v="0"/>
    <x v="4"/>
    <x v="1"/>
    <n v="10605"/>
    <x v="0"/>
    <n v="27.6337899543379"/>
    <n v="0"/>
    <x v="0"/>
    <x v="0"/>
  </r>
  <r>
    <n v="1164478"/>
    <x v="0"/>
    <x v="0"/>
    <x v="0"/>
    <x v="2"/>
    <x v="0"/>
    <x v="0"/>
    <x v="0"/>
    <x v="0"/>
    <s v="Non-Degree Seeking"/>
    <x v="0"/>
    <x v="0"/>
    <x v="0"/>
    <x v="4"/>
    <x v="1"/>
    <n v="5795"/>
    <x v="0"/>
    <n v="40.80091324200913"/>
    <n v="0"/>
    <x v="0"/>
    <x v="0"/>
  </r>
  <r>
    <n v="1164607"/>
    <x v="0"/>
    <x v="0"/>
    <x v="0"/>
    <x v="2"/>
    <x v="2"/>
    <x v="0"/>
    <x v="0"/>
    <x v="0"/>
    <s v="Non-Degree Seeking"/>
    <x v="0"/>
    <x v="0"/>
    <x v="0"/>
    <x v="4"/>
    <x v="0"/>
    <n v="7574"/>
    <x v="0"/>
    <n v="35.931693989071036"/>
    <n v="0"/>
    <x v="0"/>
    <x v="0"/>
  </r>
  <r>
    <n v="1164766"/>
    <x v="0"/>
    <x v="3"/>
    <x v="0"/>
    <x v="3"/>
    <x v="0"/>
    <x v="0"/>
    <x v="0"/>
    <x v="0"/>
    <s v="Non-Degree Seeking"/>
    <x v="0"/>
    <x v="0"/>
    <x v="0"/>
    <x v="4"/>
    <x v="1"/>
    <n v="11541"/>
    <x v="0"/>
    <n v="25.069406392694066"/>
    <n v="0"/>
    <x v="0"/>
    <x v="0"/>
  </r>
  <r>
    <n v="1164838"/>
    <x v="0"/>
    <x v="3"/>
    <x v="0"/>
    <x v="3"/>
    <x v="0"/>
    <x v="0"/>
    <x v="0"/>
    <x v="0"/>
    <s v="Non-Degree Seeking"/>
    <x v="0"/>
    <x v="0"/>
    <x v="0"/>
    <x v="4"/>
    <x v="0"/>
    <n v="13522"/>
    <x v="0"/>
    <n v="19.647488584474885"/>
    <n v="0"/>
    <x v="0"/>
    <x v="0"/>
  </r>
  <r>
    <n v="1164843"/>
    <x v="0"/>
    <x v="3"/>
    <x v="0"/>
    <x v="3"/>
    <x v="0"/>
    <x v="0"/>
    <x v="0"/>
    <x v="0"/>
    <s v="Non-Degree Seeking"/>
    <x v="0"/>
    <x v="0"/>
    <x v="0"/>
    <x v="4"/>
    <x v="1"/>
    <n v="12593"/>
    <x v="0"/>
    <n v="22.189954337899543"/>
    <n v="0"/>
    <x v="0"/>
    <x v="0"/>
  </r>
  <r>
    <n v="1164882"/>
    <x v="0"/>
    <x v="1"/>
    <x v="0"/>
    <x v="2"/>
    <x v="0"/>
    <x v="0"/>
    <x v="0"/>
    <x v="0"/>
    <s v="Non-Degree Seeking"/>
    <x v="0"/>
    <x v="0"/>
    <x v="0"/>
    <x v="4"/>
    <x v="1"/>
    <n v="13557"/>
    <x v="0"/>
    <n v="19.551598173515981"/>
    <n v="0"/>
    <x v="0"/>
    <x v="0"/>
  </r>
  <r>
    <n v="1164884"/>
    <x v="0"/>
    <x v="1"/>
    <x v="0"/>
    <x v="2"/>
    <x v="0"/>
    <x v="0"/>
    <x v="0"/>
    <x v="0"/>
    <s v="Non-Degree Seeking"/>
    <x v="0"/>
    <x v="0"/>
    <x v="0"/>
    <x v="4"/>
    <x v="1"/>
    <n v="13840"/>
    <x v="0"/>
    <n v="18.776255707762559"/>
    <n v="0"/>
    <x v="0"/>
    <x v="0"/>
  </r>
  <r>
    <n v="1164886"/>
    <x v="0"/>
    <x v="1"/>
    <x v="0"/>
    <x v="0"/>
    <x v="0"/>
    <x v="0"/>
    <x v="0"/>
    <x v="0"/>
    <s v="Non-Degree Seeking"/>
    <x v="0"/>
    <x v="0"/>
    <x v="0"/>
    <x v="4"/>
    <x v="1"/>
    <n v="14244"/>
    <x v="0"/>
    <n v="17.669406392694064"/>
    <n v="0"/>
    <x v="0"/>
    <x v="0"/>
  </r>
  <r>
    <n v="1164887"/>
    <x v="0"/>
    <x v="1"/>
    <x v="0"/>
    <x v="0"/>
    <x v="0"/>
    <x v="0"/>
    <x v="0"/>
    <x v="0"/>
    <s v="Non-Degree Seeking"/>
    <x v="0"/>
    <x v="0"/>
    <x v="0"/>
    <x v="4"/>
    <x v="1"/>
    <n v="13874"/>
    <x v="0"/>
    <n v="18.68310502283105"/>
    <n v="0"/>
    <x v="0"/>
    <x v="0"/>
  </r>
  <r>
    <n v="1164888"/>
    <x v="0"/>
    <x v="1"/>
    <x v="0"/>
    <x v="0"/>
    <x v="0"/>
    <x v="0"/>
    <x v="0"/>
    <x v="0"/>
    <s v="Non-Degree Seeking"/>
    <x v="0"/>
    <x v="0"/>
    <x v="0"/>
    <x v="4"/>
    <x v="1"/>
    <n v="13564"/>
    <x v="0"/>
    <n v="19.532420091324202"/>
    <n v="0"/>
    <x v="0"/>
    <x v="0"/>
  </r>
  <r>
    <n v="1164889"/>
    <x v="0"/>
    <x v="1"/>
    <x v="0"/>
    <x v="2"/>
    <x v="0"/>
    <x v="0"/>
    <x v="0"/>
    <x v="0"/>
    <s v="Non-Degree Seeking"/>
    <x v="0"/>
    <x v="0"/>
    <x v="0"/>
    <x v="4"/>
    <x v="1"/>
    <n v="13810"/>
    <x v="0"/>
    <n v="18.858447488584474"/>
    <n v="0"/>
    <x v="0"/>
    <x v="0"/>
  </r>
  <r>
    <n v="1164891"/>
    <x v="0"/>
    <x v="1"/>
    <x v="0"/>
    <x v="2"/>
    <x v="0"/>
    <x v="0"/>
    <x v="0"/>
    <x v="0"/>
    <s v="Non-Degree Seeking"/>
    <x v="0"/>
    <x v="0"/>
    <x v="0"/>
    <x v="4"/>
    <x v="0"/>
    <n v="13791"/>
    <x v="0"/>
    <n v="18.910502283105025"/>
    <n v="0"/>
    <x v="0"/>
    <x v="0"/>
  </r>
  <r>
    <n v="1164893"/>
    <x v="0"/>
    <x v="1"/>
    <x v="0"/>
    <x v="2"/>
    <x v="0"/>
    <x v="0"/>
    <x v="0"/>
    <x v="0"/>
    <s v="Non-Degree Seeking"/>
    <x v="0"/>
    <x v="0"/>
    <x v="0"/>
    <x v="4"/>
    <x v="1"/>
    <n v="13760"/>
    <x v="0"/>
    <n v="18.995433789954337"/>
    <n v="0"/>
    <x v="0"/>
    <x v="0"/>
  </r>
  <r>
    <n v="1164903"/>
    <x v="0"/>
    <x v="1"/>
    <x v="0"/>
    <x v="3"/>
    <x v="0"/>
    <x v="0"/>
    <x v="0"/>
    <x v="0"/>
    <s v="Non-Degree Seeking"/>
    <x v="0"/>
    <x v="0"/>
    <x v="0"/>
    <x v="4"/>
    <x v="0"/>
    <n v="975"/>
    <x v="0"/>
    <n v="53.998173515981733"/>
    <n v="0"/>
    <x v="0"/>
    <x v="0"/>
  </r>
  <r>
    <n v="1164904"/>
    <x v="0"/>
    <x v="1"/>
    <x v="0"/>
    <x v="3"/>
    <x v="0"/>
    <x v="0"/>
    <x v="0"/>
    <x v="0"/>
    <s v="Non-Degree Seeking"/>
    <x v="0"/>
    <x v="0"/>
    <x v="0"/>
    <x v="4"/>
    <x v="0"/>
    <n v="10863"/>
    <x v="0"/>
    <n v="26.926940639269407"/>
    <n v="0"/>
    <x v="0"/>
    <x v="0"/>
  </r>
  <r>
    <n v="1165043"/>
    <x v="0"/>
    <x v="1"/>
    <x v="0"/>
    <x v="2"/>
    <x v="0"/>
    <x v="0"/>
    <x v="0"/>
    <x v="0"/>
    <s v="Non-Degree Seeking"/>
    <x v="0"/>
    <x v="0"/>
    <x v="0"/>
    <x v="4"/>
    <x v="0"/>
    <n v="777"/>
    <x v="0"/>
    <n v="54.540639269406391"/>
    <n v="0"/>
    <x v="0"/>
    <x v="0"/>
  </r>
  <r>
    <n v="1165190"/>
    <x v="5"/>
    <x v="0"/>
    <x v="2"/>
    <x v="3"/>
    <x v="1"/>
    <x v="2"/>
    <x v="2"/>
    <x v="2"/>
    <s v="Non-UAS"/>
    <x v="0"/>
    <x v="0"/>
    <x v="0"/>
    <x v="4"/>
    <x v="1"/>
    <n v="12669"/>
    <x v="0"/>
    <n v="21.981735159817354"/>
    <n v="0"/>
    <x v="0"/>
    <x v="0"/>
  </r>
  <r>
    <n v="1165216"/>
    <x v="0"/>
    <x v="3"/>
    <x v="0"/>
    <x v="3"/>
    <x v="0"/>
    <x v="0"/>
    <x v="0"/>
    <x v="0"/>
    <s v="Non-Degree Seeking"/>
    <x v="0"/>
    <x v="0"/>
    <x v="0"/>
    <x v="4"/>
    <x v="0"/>
    <n v="13143"/>
    <x v="0"/>
    <n v="20.68310502283105"/>
    <n v="0"/>
    <x v="0"/>
    <x v="0"/>
  </r>
  <r>
    <n v="1165236"/>
    <x v="0"/>
    <x v="1"/>
    <x v="0"/>
    <x v="3"/>
    <x v="0"/>
    <x v="0"/>
    <x v="0"/>
    <x v="0"/>
    <s v="Non-Degree Seeking"/>
    <x v="0"/>
    <x v="0"/>
    <x v="0"/>
    <x v="4"/>
    <x v="1"/>
    <n v="7019"/>
    <x v="0"/>
    <n v="37.450228310502283"/>
    <n v="0"/>
    <x v="0"/>
    <x v="0"/>
  </r>
  <r>
    <n v="1165526"/>
    <x v="0"/>
    <x v="3"/>
    <x v="0"/>
    <x v="3"/>
    <x v="0"/>
    <x v="0"/>
    <x v="0"/>
    <x v="0"/>
    <s v="Non-Degree Seeking"/>
    <x v="0"/>
    <x v="0"/>
    <x v="0"/>
    <x v="4"/>
    <x v="0"/>
    <n v="13044"/>
    <x v="0"/>
    <n v="20.954337899543379"/>
    <n v="0"/>
    <x v="0"/>
    <x v="0"/>
  </r>
  <r>
    <n v="1165749"/>
    <x v="0"/>
    <x v="3"/>
    <x v="0"/>
    <x v="2"/>
    <x v="0"/>
    <x v="0"/>
    <x v="0"/>
    <x v="0"/>
    <s v="Non-Degree Seeking"/>
    <x v="0"/>
    <x v="0"/>
    <x v="0"/>
    <x v="4"/>
    <x v="0"/>
    <n v="13196"/>
    <x v="0"/>
    <n v="20.538251366120218"/>
    <n v="0"/>
    <x v="0"/>
    <x v="0"/>
  </r>
  <r>
    <n v="1165760"/>
    <x v="1"/>
    <x v="3"/>
    <x v="2"/>
    <x v="3"/>
    <x v="1"/>
    <x v="2"/>
    <x v="2"/>
    <x v="2"/>
    <s v="Non-UAS"/>
    <x v="0"/>
    <x v="0"/>
    <x v="0"/>
    <x v="4"/>
    <x v="0"/>
    <n v="12683"/>
    <x v="0"/>
    <n v="21.94337899543379"/>
    <n v="0"/>
    <x v="0"/>
    <x v="0"/>
  </r>
  <r>
    <n v="1165883"/>
    <x v="0"/>
    <x v="6"/>
    <x v="0"/>
    <x v="2"/>
    <x v="0"/>
    <x v="0"/>
    <x v="0"/>
    <x v="0"/>
    <s v="Non-Degree Seeking"/>
    <x v="0"/>
    <x v="0"/>
    <x v="0"/>
    <x v="4"/>
    <x v="0"/>
    <n v="14226"/>
    <x v="0"/>
    <n v="17.718721461187215"/>
    <n v="0"/>
    <x v="0"/>
    <x v="0"/>
  </r>
  <r>
    <n v="1166091"/>
    <x v="0"/>
    <x v="6"/>
    <x v="0"/>
    <x v="2"/>
    <x v="0"/>
    <x v="0"/>
    <x v="0"/>
    <x v="0"/>
    <s v="Non-Degree Seeking"/>
    <x v="0"/>
    <x v="0"/>
    <x v="0"/>
    <x v="4"/>
    <x v="1"/>
    <n v="15258"/>
    <x v="0"/>
    <n v="14.894063926940639"/>
    <n v="0"/>
    <x v="0"/>
    <x v="0"/>
  </r>
  <r>
    <n v="1166093"/>
    <x v="0"/>
    <x v="6"/>
    <x v="0"/>
    <x v="2"/>
    <x v="0"/>
    <x v="0"/>
    <x v="0"/>
    <x v="0"/>
    <s v="Non-Degree Seeking"/>
    <x v="0"/>
    <x v="0"/>
    <x v="0"/>
    <x v="4"/>
    <x v="0"/>
    <n v="14631"/>
    <x v="0"/>
    <n v="16.60928961748634"/>
    <n v="0"/>
    <x v="0"/>
    <x v="0"/>
  </r>
  <r>
    <n v="1166094"/>
    <x v="0"/>
    <x v="6"/>
    <x v="0"/>
    <x v="0"/>
    <x v="0"/>
    <x v="0"/>
    <x v="0"/>
    <x v="0"/>
    <s v="Non-Degree Seeking"/>
    <x v="0"/>
    <x v="0"/>
    <x v="0"/>
    <x v="4"/>
    <x v="1"/>
    <n v="14047"/>
    <x v="0"/>
    <n v="18.209132420091326"/>
    <n v="0"/>
    <x v="0"/>
    <x v="0"/>
  </r>
  <r>
    <n v="1166095"/>
    <x v="0"/>
    <x v="6"/>
    <x v="0"/>
    <x v="2"/>
    <x v="0"/>
    <x v="0"/>
    <x v="0"/>
    <x v="0"/>
    <s v="Non-Degree Seeking"/>
    <x v="0"/>
    <x v="0"/>
    <x v="0"/>
    <x v="4"/>
    <x v="0"/>
    <n v="15151"/>
    <x v="0"/>
    <n v="15.187214611872145"/>
    <n v="0"/>
    <x v="0"/>
    <x v="0"/>
  </r>
  <r>
    <n v="1166096"/>
    <x v="0"/>
    <x v="6"/>
    <x v="0"/>
    <x v="2"/>
    <x v="0"/>
    <x v="0"/>
    <x v="0"/>
    <x v="0"/>
    <s v="Non-Degree Seeking"/>
    <x v="0"/>
    <x v="0"/>
    <x v="0"/>
    <x v="4"/>
    <x v="1"/>
    <n v="14438"/>
    <x v="0"/>
    <n v="17.137899543378996"/>
    <n v="0"/>
    <x v="0"/>
    <x v="0"/>
  </r>
  <r>
    <n v="1166098"/>
    <x v="0"/>
    <x v="6"/>
    <x v="0"/>
    <x v="2"/>
    <x v="0"/>
    <x v="0"/>
    <x v="0"/>
    <x v="0"/>
    <s v="Non-Degree Seeking"/>
    <x v="0"/>
    <x v="0"/>
    <x v="0"/>
    <x v="4"/>
    <x v="0"/>
    <n v="15793"/>
    <x v="0"/>
    <n v="13.428310502283104"/>
    <n v="0"/>
    <x v="0"/>
    <x v="0"/>
  </r>
  <r>
    <n v="1166099"/>
    <x v="0"/>
    <x v="6"/>
    <x v="0"/>
    <x v="2"/>
    <x v="0"/>
    <x v="0"/>
    <x v="0"/>
    <x v="0"/>
    <s v="Non-Degree Seeking"/>
    <x v="0"/>
    <x v="0"/>
    <x v="0"/>
    <x v="4"/>
    <x v="0"/>
    <n v="15427"/>
    <x v="0"/>
    <n v="14.431050228310502"/>
    <n v="0"/>
    <x v="0"/>
    <x v="0"/>
  </r>
  <r>
    <n v="1166102"/>
    <x v="0"/>
    <x v="6"/>
    <x v="0"/>
    <x v="2"/>
    <x v="0"/>
    <x v="0"/>
    <x v="0"/>
    <x v="0"/>
    <s v="Non-Degree Seeking"/>
    <x v="0"/>
    <x v="0"/>
    <x v="0"/>
    <x v="4"/>
    <x v="0"/>
    <n v="16033"/>
    <x v="0"/>
    <n v="12.770776255707762"/>
    <n v="0"/>
    <x v="0"/>
    <x v="0"/>
  </r>
  <r>
    <n v="1166104"/>
    <x v="0"/>
    <x v="6"/>
    <x v="0"/>
    <x v="2"/>
    <x v="0"/>
    <x v="0"/>
    <x v="0"/>
    <x v="0"/>
    <s v="Non-Degree Seeking"/>
    <x v="0"/>
    <x v="0"/>
    <x v="0"/>
    <x v="4"/>
    <x v="0"/>
    <n v="15369"/>
    <x v="0"/>
    <n v="14.589954337899544"/>
    <n v="0"/>
    <x v="0"/>
    <x v="0"/>
  </r>
  <r>
    <n v="1166105"/>
    <x v="0"/>
    <x v="6"/>
    <x v="0"/>
    <x v="2"/>
    <x v="0"/>
    <x v="0"/>
    <x v="0"/>
    <x v="0"/>
    <s v="Non-Degree Seeking"/>
    <x v="0"/>
    <x v="0"/>
    <x v="0"/>
    <x v="4"/>
    <x v="1"/>
    <n v="15170"/>
    <x v="0"/>
    <n v="15.135159817351598"/>
    <n v="0"/>
    <x v="0"/>
    <x v="0"/>
  </r>
  <r>
    <n v="1166106"/>
    <x v="0"/>
    <x v="6"/>
    <x v="0"/>
    <x v="2"/>
    <x v="0"/>
    <x v="0"/>
    <x v="0"/>
    <x v="0"/>
    <s v="Non-Degree Seeking"/>
    <x v="0"/>
    <x v="0"/>
    <x v="0"/>
    <x v="4"/>
    <x v="1"/>
    <n v="15158"/>
    <x v="0"/>
    <n v="15.168036529680364"/>
    <n v="0"/>
    <x v="0"/>
    <x v="0"/>
  </r>
  <r>
    <n v="1166108"/>
    <x v="0"/>
    <x v="6"/>
    <x v="0"/>
    <x v="2"/>
    <x v="0"/>
    <x v="0"/>
    <x v="0"/>
    <x v="0"/>
    <s v="Non-Degree Seeking"/>
    <x v="0"/>
    <x v="0"/>
    <x v="0"/>
    <x v="4"/>
    <x v="0"/>
    <n v="15006"/>
    <x v="0"/>
    <n v="15.584474885844749"/>
    <n v="0"/>
    <x v="0"/>
    <x v="0"/>
  </r>
  <r>
    <n v="1166112"/>
    <x v="0"/>
    <x v="6"/>
    <x v="0"/>
    <x v="2"/>
    <x v="0"/>
    <x v="0"/>
    <x v="0"/>
    <x v="0"/>
    <s v="Non-Degree Seeking"/>
    <x v="0"/>
    <x v="0"/>
    <x v="0"/>
    <x v="4"/>
    <x v="1"/>
    <n v="15515"/>
    <x v="0"/>
    <n v="14.189954337899543"/>
    <n v="0"/>
    <x v="0"/>
    <x v="0"/>
  </r>
  <r>
    <n v="1166115"/>
    <x v="0"/>
    <x v="6"/>
    <x v="0"/>
    <x v="2"/>
    <x v="0"/>
    <x v="0"/>
    <x v="0"/>
    <x v="0"/>
    <s v="Non-Degree Seeking"/>
    <x v="0"/>
    <x v="0"/>
    <x v="0"/>
    <x v="4"/>
    <x v="0"/>
    <n v="15582"/>
    <x v="0"/>
    <n v="14.006392694063926"/>
    <n v="0"/>
    <x v="0"/>
    <x v="0"/>
  </r>
  <r>
    <n v="1166118"/>
    <x v="0"/>
    <x v="6"/>
    <x v="0"/>
    <x v="0"/>
    <x v="0"/>
    <x v="0"/>
    <x v="0"/>
    <x v="0"/>
    <s v="Non-Degree Seeking"/>
    <x v="0"/>
    <x v="0"/>
    <x v="0"/>
    <x v="4"/>
    <x v="0"/>
    <n v="15358"/>
    <x v="0"/>
    <n v="14.620091324200912"/>
    <n v="0"/>
    <x v="0"/>
    <x v="0"/>
  </r>
  <r>
    <n v="1166121"/>
    <x v="0"/>
    <x v="6"/>
    <x v="0"/>
    <x v="2"/>
    <x v="0"/>
    <x v="0"/>
    <x v="0"/>
    <x v="0"/>
    <s v="Non-Degree Seeking"/>
    <x v="0"/>
    <x v="0"/>
    <x v="0"/>
    <x v="4"/>
    <x v="1"/>
    <n v="13935"/>
    <x v="0"/>
    <n v="18.515981735159819"/>
    <n v="0"/>
    <x v="0"/>
    <x v="0"/>
  </r>
  <r>
    <n v="1166122"/>
    <x v="0"/>
    <x v="6"/>
    <x v="0"/>
    <x v="0"/>
    <x v="0"/>
    <x v="0"/>
    <x v="0"/>
    <x v="0"/>
    <s v="Non-Degree Seeking"/>
    <x v="0"/>
    <x v="0"/>
    <x v="0"/>
    <x v="4"/>
    <x v="1"/>
    <n v="15158"/>
    <x v="0"/>
    <n v="15.168036529680364"/>
    <n v="0"/>
    <x v="0"/>
    <x v="0"/>
  </r>
  <r>
    <n v="1166235"/>
    <x v="0"/>
    <x v="3"/>
    <x v="0"/>
    <x v="2"/>
    <x v="0"/>
    <x v="0"/>
    <x v="0"/>
    <x v="0"/>
    <s v="Non-Degree Seeking"/>
    <x v="0"/>
    <x v="0"/>
    <x v="0"/>
    <x v="4"/>
    <x v="1"/>
    <n v="12905"/>
    <x v="0"/>
    <n v="21.335159817351599"/>
    <n v="0"/>
    <x v="0"/>
    <x v="0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count="408">
  <r>
    <n v="1709485200"/>
    <x v="0"/>
    <x v="0"/>
    <n v="120"/>
    <n v="630"/>
    <n v="630"/>
    <x v="0"/>
    <x v="0"/>
    <s v=" Mar 3"/>
    <x v="0"/>
  </r>
  <r>
    <n v="1709485200"/>
    <x v="0"/>
    <x v="1"/>
    <n v="40"/>
    <n v="152"/>
    <n v="152"/>
    <x v="0"/>
    <x v="1"/>
    <s v=" Mar 3"/>
    <x v="0"/>
  </r>
  <r>
    <n v="1709485200"/>
    <x v="0"/>
    <x v="2"/>
    <n v="49"/>
    <n v="178"/>
    <n v="178"/>
    <x v="0"/>
    <x v="2"/>
    <s v=" Mar 3"/>
    <x v="0"/>
  </r>
  <r>
    <n v="1709485200"/>
    <x v="0"/>
    <x v="3"/>
    <n v="164"/>
    <n v="960"/>
    <n v="960"/>
    <x v="0"/>
    <x v="3"/>
    <s v=" Mar 3"/>
    <x v="0"/>
  </r>
  <r>
    <n v="1772384400"/>
    <x v="1"/>
    <x v="0"/>
    <n v="128"/>
    <n v="668"/>
    <n v="668"/>
    <x v="1"/>
    <x v="0"/>
    <s v="Feb 29"/>
    <x v="0"/>
  </r>
  <r>
    <n v="1772384400"/>
    <x v="1"/>
    <x v="1"/>
    <n v="57"/>
    <n v="223"/>
    <n v="223"/>
    <x v="1"/>
    <x v="1"/>
    <s v="Feb 29"/>
    <x v="0"/>
  </r>
  <r>
    <n v="1772384400"/>
    <x v="1"/>
    <x v="2"/>
    <n v="65"/>
    <n v="267"/>
    <n v="267"/>
    <x v="1"/>
    <x v="2"/>
    <s v="Feb 29"/>
    <x v="0"/>
  </r>
  <r>
    <n v="1772384400"/>
    <x v="1"/>
    <x v="3"/>
    <n v="195"/>
    <n v="1158"/>
    <n v="1158"/>
    <x v="1"/>
    <x v="3"/>
    <s v="Feb 29"/>
    <x v="0"/>
  </r>
  <r>
    <n v="1710090000"/>
    <x v="0"/>
    <x v="0"/>
    <n v="201"/>
    <n v="991"/>
    <n v="990"/>
    <x v="0"/>
    <x v="0"/>
    <s v="Mar 10"/>
    <x v="1"/>
  </r>
  <r>
    <n v="1710090000"/>
    <x v="0"/>
    <x v="1"/>
    <n v="63"/>
    <n v="244"/>
    <n v="244"/>
    <x v="0"/>
    <x v="1"/>
    <s v="Mar 10"/>
    <x v="1"/>
  </r>
  <r>
    <n v="1710090000"/>
    <x v="0"/>
    <x v="2"/>
    <n v="99"/>
    <n v="377"/>
    <n v="377"/>
    <x v="0"/>
    <x v="2"/>
    <s v="Mar 10"/>
    <x v="1"/>
  </r>
  <r>
    <n v="1710090000"/>
    <x v="0"/>
    <x v="3"/>
    <n v="290"/>
    <n v="1612"/>
    <n v="1611"/>
    <x v="0"/>
    <x v="3"/>
    <s v="Mar 10"/>
    <x v="1"/>
  </r>
  <r>
    <n v="1772989200"/>
    <x v="1"/>
    <x v="0"/>
    <n v="184"/>
    <n v="912"/>
    <n v="912"/>
    <x v="1"/>
    <x v="0"/>
    <s v=" Mar 7"/>
    <x v="1"/>
  </r>
  <r>
    <n v="1772989200"/>
    <x v="1"/>
    <x v="1"/>
    <n v="86"/>
    <n v="330"/>
    <n v="330"/>
    <x v="1"/>
    <x v="1"/>
    <s v=" Mar 7"/>
    <x v="1"/>
  </r>
  <r>
    <n v="1772989200"/>
    <x v="1"/>
    <x v="2"/>
    <n v="125"/>
    <n v="548"/>
    <n v="548"/>
    <x v="1"/>
    <x v="2"/>
    <s v=" Mar 7"/>
    <x v="1"/>
  </r>
  <r>
    <n v="1772989200"/>
    <x v="1"/>
    <x v="3"/>
    <n v="319"/>
    <n v="1790"/>
    <n v="1790"/>
    <x v="1"/>
    <x v="3"/>
    <s v=" Mar 7"/>
    <x v="1"/>
  </r>
  <r>
    <n v="1679245200"/>
    <x v="2"/>
    <x v="0"/>
    <n v="239"/>
    <n v="1218"/>
    <n v="1215"/>
    <x v="2"/>
    <x v="0"/>
    <s v="Mar 18"/>
    <x v="2"/>
  </r>
  <r>
    <n v="1679245200"/>
    <x v="2"/>
    <x v="1"/>
    <n v="74"/>
    <n v="290"/>
    <n v="290"/>
    <x v="2"/>
    <x v="1"/>
    <s v="Mar 18"/>
    <x v="2"/>
  </r>
  <r>
    <n v="1679245200"/>
    <x v="2"/>
    <x v="2"/>
    <n v="127"/>
    <n v="537.5"/>
    <n v="537.5"/>
    <x v="2"/>
    <x v="2"/>
    <s v="Mar 18"/>
    <x v="2"/>
  </r>
  <r>
    <n v="1679245200"/>
    <x v="2"/>
    <x v="3"/>
    <n v="365"/>
    <n v="2045.5"/>
    <n v="2042.5"/>
    <x v="2"/>
    <x v="3"/>
    <s v="Mar 18"/>
    <x v="2"/>
  </r>
  <r>
    <n v="1710694800"/>
    <x v="0"/>
    <x v="0"/>
    <n v="286"/>
    <n v="1365"/>
    <n v="1364"/>
    <x v="0"/>
    <x v="0"/>
    <s v="Mar 17"/>
    <x v="2"/>
  </r>
  <r>
    <n v="1710694800"/>
    <x v="0"/>
    <x v="1"/>
    <n v="88"/>
    <n v="335"/>
    <n v="335"/>
    <x v="0"/>
    <x v="1"/>
    <s v="Mar 17"/>
    <x v="2"/>
  </r>
  <r>
    <n v="1710694800"/>
    <x v="0"/>
    <x v="2"/>
    <n v="149"/>
    <n v="576"/>
    <n v="576"/>
    <x v="0"/>
    <x v="2"/>
    <s v="Mar 17"/>
    <x v="2"/>
  </r>
  <r>
    <n v="1710694800"/>
    <x v="0"/>
    <x v="3"/>
    <n v="428"/>
    <n v="2276"/>
    <n v="2275"/>
    <x v="0"/>
    <x v="3"/>
    <s v="Mar 17"/>
    <x v="2"/>
  </r>
  <r>
    <n v="1742144400"/>
    <x v="3"/>
    <x v="0"/>
    <n v="299"/>
    <n v="1407.5"/>
    <n v="1407.5"/>
    <x v="3"/>
    <x v="0"/>
    <s v="Mar 16"/>
    <x v="2"/>
  </r>
  <r>
    <n v="1742144400"/>
    <x v="3"/>
    <x v="1"/>
    <n v="76"/>
    <n v="292"/>
    <n v="292"/>
    <x v="3"/>
    <x v="1"/>
    <s v="Mar 16"/>
    <x v="2"/>
  </r>
  <r>
    <n v="1742144400"/>
    <x v="3"/>
    <x v="2"/>
    <n v="145"/>
    <n v="604"/>
    <n v="604"/>
    <x v="3"/>
    <x v="2"/>
    <s v="Mar 16"/>
    <x v="2"/>
  </r>
  <r>
    <n v="1742144400"/>
    <x v="3"/>
    <x v="3"/>
    <n v="427"/>
    <n v="2303.5"/>
    <n v="2303.5"/>
    <x v="3"/>
    <x v="3"/>
    <s v="Mar 16"/>
    <x v="2"/>
  </r>
  <r>
    <n v="1773594000"/>
    <x v="1"/>
    <x v="0"/>
    <n v="246"/>
    <n v="1178"/>
    <n v="1178"/>
    <x v="1"/>
    <x v="0"/>
    <s v="Mar 14"/>
    <x v="2"/>
  </r>
  <r>
    <n v="1773594000"/>
    <x v="1"/>
    <x v="1"/>
    <n v="106"/>
    <n v="419"/>
    <n v="419"/>
    <x v="1"/>
    <x v="1"/>
    <s v="Mar 14"/>
    <x v="2"/>
  </r>
  <r>
    <n v="1773594000"/>
    <x v="1"/>
    <x v="2"/>
    <n v="170"/>
    <n v="740"/>
    <n v="740"/>
    <x v="1"/>
    <x v="2"/>
    <s v="Mar 14"/>
    <x v="2"/>
  </r>
  <r>
    <n v="1773594000"/>
    <x v="1"/>
    <x v="3"/>
    <n v="431"/>
    <n v="2337"/>
    <n v="2337"/>
    <x v="1"/>
    <x v="3"/>
    <s v="Mar 14"/>
    <x v="2"/>
  </r>
  <r>
    <n v="1679850000"/>
    <x v="2"/>
    <x v="0"/>
    <n v="308"/>
    <n v="1558"/>
    <n v="1555"/>
    <x v="2"/>
    <x v="0"/>
    <s v="Mar 25"/>
    <x v="3"/>
  </r>
  <r>
    <n v="1679850000"/>
    <x v="2"/>
    <x v="1"/>
    <n v="94"/>
    <n v="363"/>
    <n v="363"/>
    <x v="2"/>
    <x v="1"/>
    <s v="Mar 25"/>
    <x v="3"/>
  </r>
  <r>
    <n v="1679850000"/>
    <x v="2"/>
    <x v="2"/>
    <n v="183"/>
    <n v="767"/>
    <n v="767"/>
    <x v="2"/>
    <x v="2"/>
    <s v="Mar 25"/>
    <x v="3"/>
  </r>
  <r>
    <n v="1679850000"/>
    <x v="2"/>
    <x v="3"/>
    <n v="489"/>
    <n v="2688"/>
    <n v="2685"/>
    <x v="2"/>
    <x v="3"/>
    <s v="Mar 25"/>
    <x v="3"/>
  </r>
  <r>
    <n v="1711299600"/>
    <x v="0"/>
    <x v="0"/>
    <n v="345"/>
    <n v="1644"/>
    <n v="1643"/>
    <x v="0"/>
    <x v="0"/>
    <s v="Mar 24"/>
    <x v="3"/>
  </r>
  <r>
    <n v="1711299600"/>
    <x v="0"/>
    <x v="1"/>
    <n v="98"/>
    <n v="374"/>
    <n v="374"/>
    <x v="0"/>
    <x v="1"/>
    <s v="Mar 24"/>
    <x v="3"/>
  </r>
  <r>
    <n v="1711299600"/>
    <x v="0"/>
    <x v="2"/>
    <n v="178"/>
    <n v="685"/>
    <n v="685"/>
    <x v="0"/>
    <x v="2"/>
    <s v="Mar 24"/>
    <x v="3"/>
  </r>
  <r>
    <n v="1711299600"/>
    <x v="0"/>
    <x v="3"/>
    <n v="515"/>
    <n v="2703"/>
    <n v="2702"/>
    <x v="0"/>
    <x v="3"/>
    <s v="Mar 24"/>
    <x v="3"/>
  </r>
  <r>
    <n v="1742749200"/>
    <x v="3"/>
    <x v="0"/>
    <n v="350"/>
    <n v="1643.5"/>
    <n v="1642.5"/>
    <x v="3"/>
    <x v="0"/>
    <s v="Mar 23"/>
    <x v="3"/>
  </r>
  <r>
    <n v="1742749200"/>
    <x v="3"/>
    <x v="1"/>
    <n v="97"/>
    <n v="358"/>
    <n v="358"/>
    <x v="3"/>
    <x v="1"/>
    <s v="Mar 23"/>
    <x v="3"/>
  </r>
  <r>
    <n v="1742749200"/>
    <x v="3"/>
    <x v="2"/>
    <n v="181"/>
    <n v="746"/>
    <n v="746"/>
    <x v="3"/>
    <x v="2"/>
    <s v="Mar 23"/>
    <x v="3"/>
  </r>
  <r>
    <n v="1742749200"/>
    <x v="3"/>
    <x v="3"/>
    <n v="515"/>
    <n v="2747.5"/>
    <n v="2746.5"/>
    <x v="3"/>
    <x v="3"/>
    <s v="Mar 23"/>
    <x v="3"/>
  </r>
  <r>
    <n v="1774198800"/>
    <x v="1"/>
    <x v="0"/>
    <n v="276"/>
    <n v="1339"/>
    <n v="1336"/>
    <x v="1"/>
    <x v="0"/>
    <s v="Mar 21"/>
    <x v="3"/>
  </r>
  <r>
    <n v="1774198800"/>
    <x v="1"/>
    <x v="1"/>
    <n v="116"/>
    <n v="464"/>
    <n v="464"/>
    <x v="1"/>
    <x v="1"/>
    <s v="Mar 21"/>
    <x v="3"/>
  </r>
  <r>
    <n v="1774198800"/>
    <x v="1"/>
    <x v="2"/>
    <n v="201"/>
    <n v="858"/>
    <n v="858"/>
    <x v="1"/>
    <x v="2"/>
    <s v="Mar 21"/>
    <x v="3"/>
  </r>
  <r>
    <n v="1774198800"/>
    <x v="1"/>
    <x v="3"/>
    <n v="497"/>
    <n v="2661"/>
    <n v="2658"/>
    <x v="1"/>
    <x v="3"/>
    <s v="Mar 21"/>
    <x v="3"/>
  </r>
  <r>
    <n v="1680454800"/>
    <x v="2"/>
    <x v="0"/>
    <n v="362"/>
    <n v="1822.5"/>
    <n v="1817.5"/>
    <x v="2"/>
    <x v="0"/>
    <s v=" Apr 1"/>
    <x v="4"/>
  </r>
  <r>
    <n v="1680454800"/>
    <x v="2"/>
    <x v="1"/>
    <n v="122"/>
    <n v="489"/>
    <n v="489"/>
    <x v="2"/>
    <x v="1"/>
    <s v=" Apr 1"/>
    <x v="4"/>
  </r>
  <r>
    <n v="1680454800"/>
    <x v="2"/>
    <x v="2"/>
    <n v="216"/>
    <n v="899"/>
    <n v="899"/>
    <x v="2"/>
    <x v="2"/>
    <s v=" Apr 1"/>
    <x v="4"/>
  </r>
  <r>
    <n v="1680454800"/>
    <x v="2"/>
    <x v="3"/>
    <n v="589"/>
    <n v="3210.5"/>
    <n v="3205.5"/>
    <x v="2"/>
    <x v="3"/>
    <s v=" Apr 1"/>
    <x v="4"/>
  </r>
  <r>
    <n v="1711904400"/>
    <x v="0"/>
    <x v="0"/>
    <n v="416"/>
    <n v="1971"/>
    <n v="1969"/>
    <x v="0"/>
    <x v="0"/>
    <s v="Mar 31"/>
    <x v="4"/>
  </r>
  <r>
    <n v="1711904400"/>
    <x v="0"/>
    <x v="1"/>
    <n v="127"/>
    <n v="469"/>
    <n v="469"/>
    <x v="0"/>
    <x v="1"/>
    <s v="Mar 31"/>
    <x v="4"/>
  </r>
  <r>
    <n v="1711904400"/>
    <x v="0"/>
    <x v="2"/>
    <n v="225"/>
    <n v="883"/>
    <n v="883"/>
    <x v="0"/>
    <x v="2"/>
    <s v="Mar 31"/>
    <x v="4"/>
  </r>
  <r>
    <n v="1711904400"/>
    <x v="0"/>
    <x v="3"/>
    <n v="641"/>
    <n v="3323"/>
    <n v="3321"/>
    <x v="0"/>
    <x v="3"/>
    <s v="Mar 31"/>
    <x v="4"/>
  </r>
  <r>
    <n v="1743354000"/>
    <x v="3"/>
    <x v="0"/>
    <n v="408"/>
    <n v="1938.5"/>
    <n v="1937.5"/>
    <x v="3"/>
    <x v="0"/>
    <s v="Mar 30"/>
    <x v="4"/>
  </r>
  <r>
    <n v="1743354000"/>
    <x v="3"/>
    <x v="1"/>
    <n v="125"/>
    <n v="470"/>
    <n v="470"/>
    <x v="3"/>
    <x v="1"/>
    <s v="Mar 30"/>
    <x v="4"/>
  </r>
  <r>
    <n v="1743354000"/>
    <x v="3"/>
    <x v="2"/>
    <n v="227"/>
    <n v="921"/>
    <n v="921"/>
    <x v="3"/>
    <x v="2"/>
    <s v="Mar 30"/>
    <x v="4"/>
  </r>
  <r>
    <n v="1743354000"/>
    <x v="3"/>
    <x v="3"/>
    <n v="623"/>
    <n v="3329.5"/>
    <n v="3328.5"/>
    <x v="3"/>
    <x v="3"/>
    <s v="Mar 30"/>
    <x v="4"/>
  </r>
  <r>
    <n v="1774803600"/>
    <x v="1"/>
    <x v="0"/>
    <n v="329"/>
    <n v="1627"/>
    <n v="1624"/>
    <x v="1"/>
    <x v="0"/>
    <s v="Mar 28"/>
    <x v="4"/>
  </r>
  <r>
    <n v="1774803600"/>
    <x v="1"/>
    <x v="1"/>
    <n v="134"/>
    <n v="522"/>
    <n v="522"/>
    <x v="1"/>
    <x v="1"/>
    <s v="Mar 28"/>
    <x v="4"/>
  </r>
  <r>
    <n v="1774803600"/>
    <x v="1"/>
    <x v="2"/>
    <n v="245"/>
    <n v="1069"/>
    <n v="1069"/>
    <x v="1"/>
    <x v="2"/>
    <s v="Mar 28"/>
    <x v="4"/>
  </r>
  <r>
    <n v="1774803600"/>
    <x v="1"/>
    <x v="3"/>
    <n v="598"/>
    <n v="3218"/>
    <n v="3215"/>
    <x v="1"/>
    <x v="3"/>
    <s v="Mar 28"/>
    <x v="4"/>
  </r>
  <r>
    <n v="1681059600"/>
    <x v="2"/>
    <x v="0"/>
    <n v="425"/>
    <n v="2155.5"/>
    <n v="2148.5"/>
    <x v="2"/>
    <x v="0"/>
    <s v=" Apr 8"/>
    <x v="5"/>
  </r>
  <r>
    <n v="1681059600"/>
    <x v="2"/>
    <x v="1"/>
    <n v="144"/>
    <n v="579"/>
    <n v="579"/>
    <x v="2"/>
    <x v="1"/>
    <s v=" Apr 8"/>
    <x v="5"/>
  </r>
  <r>
    <n v="1681059600"/>
    <x v="2"/>
    <x v="2"/>
    <n v="262"/>
    <n v="1069"/>
    <n v="1068"/>
    <x v="2"/>
    <x v="2"/>
    <s v=" Apr 8"/>
    <x v="5"/>
  </r>
  <r>
    <n v="1681059600"/>
    <x v="2"/>
    <x v="3"/>
    <n v="704"/>
    <n v="3803.5"/>
    <n v="3795.5"/>
    <x v="2"/>
    <x v="3"/>
    <s v=" Apr 8"/>
    <x v="5"/>
  </r>
  <r>
    <n v="1712509200"/>
    <x v="0"/>
    <x v="0"/>
    <n v="466"/>
    <n v="2245"/>
    <n v="2243"/>
    <x v="0"/>
    <x v="0"/>
    <s v=" Apr 7"/>
    <x v="5"/>
  </r>
  <r>
    <n v="1712509200"/>
    <x v="0"/>
    <x v="1"/>
    <n v="151"/>
    <n v="569"/>
    <n v="569"/>
    <x v="0"/>
    <x v="1"/>
    <s v=" Apr 7"/>
    <x v="5"/>
  </r>
  <r>
    <n v="1712509200"/>
    <x v="0"/>
    <x v="2"/>
    <n v="264"/>
    <n v="1047"/>
    <n v="1047"/>
    <x v="0"/>
    <x v="2"/>
    <s v=" Apr 7"/>
    <x v="5"/>
  </r>
  <r>
    <n v="1712509200"/>
    <x v="0"/>
    <x v="3"/>
    <n v="743"/>
    <n v="3861"/>
    <n v="3859"/>
    <x v="0"/>
    <x v="3"/>
    <s v=" Apr 7"/>
    <x v="5"/>
  </r>
  <r>
    <n v="1743958800"/>
    <x v="3"/>
    <x v="0"/>
    <n v="442"/>
    <n v="2096"/>
    <n v="2095"/>
    <x v="3"/>
    <x v="0"/>
    <s v=" Apr 6"/>
    <x v="5"/>
  </r>
  <r>
    <n v="1743958800"/>
    <x v="3"/>
    <x v="1"/>
    <n v="132"/>
    <n v="495"/>
    <n v="495"/>
    <x v="3"/>
    <x v="1"/>
    <s v=" Apr 6"/>
    <x v="5"/>
  </r>
  <r>
    <n v="1743958800"/>
    <x v="3"/>
    <x v="2"/>
    <n v="263"/>
    <n v="1084"/>
    <n v="1084"/>
    <x v="3"/>
    <x v="2"/>
    <s v=" Apr 6"/>
    <x v="5"/>
  </r>
  <r>
    <n v="1743958800"/>
    <x v="3"/>
    <x v="3"/>
    <n v="690"/>
    <n v="3675"/>
    <n v="3674"/>
    <x v="3"/>
    <x v="3"/>
    <s v=" Apr 6"/>
    <x v="5"/>
  </r>
  <r>
    <n v="1775408400"/>
    <x v="1"/>
    <x v="0"/>
    <n v="381"/>
    <n v="1867"/>
    <n v="1864"/>
    <x v="1"/>
    <x v="0"/>
    <s v=" Apr 4"/>
    <x v="5"/>
  </r>
  <r>
    <n v="1775408400"/>
    <x v="1"/>
    <x v="1"/>
    <n v="152"/>
    <n v="582"/>
    <n v="582"/>
    <x v="1"/>
    <x v="1"/>
    <s v=" Apr 4"/>
    <x v="5"/>
  </r>
  <r>
    <n v="1775408400"/>
    <x v="1"/>
    <x v="2"/>
    <n v="273"/>
    <n v="1183"/>
    <n v="1183"/>
    <x v="1"/>
    <x v="2"/>
    <s v=" Apr 4"/>
    <x v="5"/>
  </r>
  <r>
    <n v="1775408400"/>
    <x v="1"/>
    <x v="3"/>
    <n v="686"/>
    <n v="3632"/>
    <n v="3629"/>
    <x v="1"/>
    <x v="3"/>
    <s v=" Apr 4"/>
    <x v="5"/>
  </r>
  <r>
    <n v="1681664400"/>
    <x v="2"/>
    <x v="0"/>
    <n v="482"/>
    <n v="2457"/>
    <n v="2451"/>
    <x v="2"/>
    <x v="0"/>
    <s v="Apr 15"/>
    <x v="6"/>
  </r>
  <r>
    <n v="1681664400"/>
    <x v="2"/>
    <x v="1"/>
    <n v="147"/>
    <n v="599"/>
    <n v="599"/>
    <x v="2"/>
    <x v="1"/>
    <s v="Apr 15"/>
    <x v="6"/>
  </r>
  <r>
    <n v="1681664400"/>
    <x v="2"/>
    <x v="2"/>
    <n v="312"/>
    <n v="1251"/>
    <n v="1250"/>
    <x v="2"/>
    <x v="2"/>
    <s v="Apr 15"/>
    <x v="6"/>
  </r>
  <r>
    <n v="1681664400"/>
    <x v="2"/>
    <x v="3"/>
    <n v="805"/>
    <n v="4307"/>
    <n v="4300"/>
    <x v="2"/>
    <x v="3"/>
    <s v="Apr 15"/>
    <x v="6"/>
  </r>
  <r>
    <n v="1713114000"/>
    <x v="0"/>
    <x v="0"/>
    <n v="515"/>
    <n v="2492"/>
    <n v="2490"/>
    <x v="0"/>
    <x v="0"/>
    <s v="Apr 14"/>
    <x v="6"/>
  </r>
  <r>
    <n v="1713114000"/>
    <x v="0"/>
    <x v="1"/>
    <n v="172"/>
    <n v="647"/>
    <n v="647"/>
    <x v="0"/>
    <x v="1"/>
    <s v="Apr 14"/>
    <x v="6"/>
  </r>
  <r>
    <n v="1713114000"/>
    <x v="0"/>
    <x v="2"/>
    <n v="297"/>
    <n v="1188"/>
    <n v="1187"/>
    <x v="0"/>
    <x v="2"/>
    <s v="Apr 14"/>
    <x v="6"/>
  </r>
  <r>
    <n v="1713114000"/>
    <x v="0"/>
    <x v="3"/>
    <n v="834"/>
    <n v="4327"/>
    <n v="4324"/>
    <x v="0"/>
    <x v="3"/>
    <s v="Apr 14"/>
    <x v="6"/>
  </r>
  <r>
    <n v="1744563600"/>
    <x v="3"/>
    <x v="0"/>
    <n v="493"/>
    <n v="2312"/>
    <n v="2311"/>
    <x v="3"/>
    <x v="0"/>
    <s v="Apr 13"/>
    <x v="6"/>
  </r>
  <r>
    <n v="1744563600"/>
    <x v="3"/>
    <x v="1"/>
    <n v="157"/>
    <n v="585"/>
    <n v="585"/>
    <x v="3"/>
    <x v="1"/>
    <s v="Apr 13"/>
    <x v="6"/>
  </r>
  <r>
    <n v="1744563600"/>
    <x v="3"/>
    <x v="2"/>
    <n v="308"/>
    <n v="1243"/>
    <n v="1243"/>
    <x v="3"/>
    <x v="2"/>
    <s v="Apr 13"/>
    <x v="6"/>
  </r>
  <r>
    <n v="1744563600"/>
    <x v="3"/>
    <x v="3"/>
    <n v="792"/>
    <n v="4140"/>
    <n v="4139"/>
    <x v="3"/>
    <x v="3"/>
    <s v="Apr 13"/>
    <x v="6"/>
  </r>
  <r>
    <n v="1776013200"/>
    <x v="1"/>
    <x v="0"/>
    <n v="434"/>
    <n v="2104"/>
    <n v="2101"/>
    <x v="1"/>
    <x v="0"/>
    <s v="Apr 11"/>
    <x v="6"/>
  </r>
  <r>
    <n v="1776013200"/>
    <x v="1"/>
    <x v="1"/>
    <n v="171"/>
    <n v="649"/>
    <n v="649"/>
    <x v="1"/>
    <x v="1"/>
    <s v="Apr 11"/>
    <x v="6"/>
  </r>
  <r>
    <n v="1776013200"/>
    <x v="1"/>
    <x v="2"/>
    <n v="305"/>
    <n v="1304"/>
    <n v="1304"/>
    <x v="1"/>
    <x v="2"/>
    <s v="Apr 11"/>
    <x v="6"/>
  </r>
  <r>
    <n v="1776013200"/>
    <x v="1"/>
    <x v="3"/>
    <n v="780"/>
    <n v="4057"/>
    <n v="4054"/>
    <x v="1"/>
    <x v="3"/>
    <s v="Apr 11"/>
    <x v="6"/>
  </r>
  <r>
    <n v="1682269200"/>
    <x v="2"/>
    <x v="0"/>
    <n v="536"/>
    <n v="2723"/>
    <n v="2716"/>
    <x v="2"/>
    <x v="0"/>
    <s v="Apr 22"/>
    <x v="7"/>
  </r>
  <r>
    <n v="1682269200"/>
    <x v="2"/>
    <x v="1"/>
    <n v="164"/>
    <n v="666"/>
    <n v="666"/>
    <x v="2"/>
    <x v="1"/>
    <s v="Apr 22"/>
    <x v="7"/>
  </r>
  <r>
    <n v="1682269200"/>
    <x v="2"/>
    <x v="2"/>
    <n v="336"/>
    <n v="1342"/>
    <n v="1341"/>
    <x v="2"/>
    <x v="2"/>
    <s v="Apr 22"/>
    <x v="7"/>
  </r>
  <r>
    <n v="1682269200"/>
    <x v="2"/>
    <x v="3"/>
    <n v="882"/>
    <n v="4731"/>
    <n v="4723"/>
    <x v="2"/>
    <x v="3"/>
    <s v="Apr 22"/>
    <x v="7"/>
  </r>
  <r>
    <n v="1713718800"/>
    <x v="0"/>
    <x v="0"/>
    <n v="548"/>
    <n v="2663"/>
    <n v="2660"/>
    <x v="0"/>
    <x v="0"/>
    <s v="Apr 21"/>
    <x v="7"/>
  </r>
  <r>
    <n v="1713718800"/>
    <x v="0"/>
    <x v="1"/>
    <n v="192"/>
    <n v="710"/>
    <n v="710"/>
    <x v="0"/>
    <x v="1"/>
    <s v="Apr 21"/>
    <x v="7"/>
  </r>
  <r>
    <n v="1713718800"/>
    <x v="0"/>
    <x v="2"/>
    <n v="310"/>
    <n v="1241"/>
    <n v="1240"/>
    <x v="0"/>
    <x v="2"/>
    <s v="Apr 21"/>
    <x v="7"/>
  </r>
  <r>
    <n v="1713718800"/>
    <x v="0"/>
    <x v="3"/>
    <n v="888"/>
    <n v="4614"/>
    <n v="4610"/>
    <x v="0"/>
    <x v="3"/>
    <s v="Apr 21"/>
    <x v="7"/>
  </r>
  <r>
    <n v="1745168400"/>
    <x v="3"/>
    <x v="0"/>
    <n v="548"/>
    <n v="2649"/>
    <n v="2647"/>
    <x v="3"/>
    <x v="0"/>
    <s v="Apr 20"/>
    <x v="7"/>
  </r>
  <r>
    <n v="1745168400"/>
    <x v="3"/>
    <x v="1"/>
    <n v="171"/>
    <n v="640"/>
    <n v="640"/>
    <x v="3"/>
    <x v="1"/>
    <s v="Apr 20"/>
    <x v="7"/>
  </r>
  <r>
    <n v="1745168400"/>
    <x v="3"/>
    <x v="2"/>
    <n v="344"/>
    <n v="1385"/>
    <n v="1385"/>
    <x v="3"/>
    <x v="2"/>
    <s v="Apr 20"/>
    <x v="7"/>
  </r>
  <r>
    <n v="1745168400"/>
    <x v="3"/>
    <x v="3"/>
    <n v="875"/>
    <n v="4674"/>
    <n v="4672"/>
    <x v="3"/>
    <x v="3"/>
    <s v="Apr 20"/>
    <x v="7"/>
  </r>
  <r>
    <n v="1776618000"/>
    <x v="1"/>
    <x v="0"/>
    <n v="495"/>
    <n v="2387"/>
    <n v="2384"/>
    <x v="1"/>
    <x v="0"/>
    <s v="Apr 18"/>
    <x v="7"/>
  </r>
  <r>
    <n v="1776618000"/>
    <x v="1"/>
    <x v="1"/>
    <n v="196"/>
    <n v="743"/>
    <n v="743"/>
    <x v="1"/>
    <x v="1"/>
    <s v="Apr 18"/>
    <x v="7"/>
  </r>
  <r>
    <n v="1776618000"/>
    <x v="1"/>
    <x v="2"/>
    <n v="343"/>
    <n v="1481"/>
    <n v="1481"/>
    <x v="1"/>
    <x v="2"/>
    <s v="Apr 18"/>
    <x v="7"/>
  </r>
  <r>
    <n v="1776618000"/>
    <x v="1"/>
    <x v="3"/>
    <n v="891"/>
    <n v="4611"/>
    <n v="4608"/>
    <x v="1"/>
    <x v="3"/>
    <s v="Apr 18"/>
    <x v="7"/>
  </r>
  <r>
    <n v="1682874000"/>
    <x v="2"/>
    <x v="0"/>
    <n v="589"/>
    <n v="2993"/>
    <n v="2984"/>
    <x v="2"/>
    <x v="0"/>
    <s v="Apr 29"/>
    <x v="8"/>
  </r>
  <r>
    <n v="1682874000"/>
    <x v="2"/>
    <x v="1"/>
    <n v="185"/>
    <n v="739"/>
    <n v="739"/>
    <x v="2"/>
    <x v="1"/>
    <s v="Apr 29"/>
    <x v="8"/>
  </r>
  <r>
    <n v="1682874000"/>
    <x v="2"/>
    <x v="2"/>
    <n v="366"/>
    <n v="1455"/>
    <n v="1454"/>
    <x v="2"/>
    <x v="2"/>
    <s v="Apr 29"/>
    <x v="8"/>
  </r>
  <r>
    <n v="1682874000"/>
    <x v="2"/>
    <x v="3"/>
    <n v="975"/>
    <n v="5187"/>
    <n v="5177"/>
    <x v="2"/>
    <x v="3"/>
    <s v="Apr 29"/>
    <x v="8"/>
  </r>
  <r>
    <n v="1714323600"/>
    <x v="0"/>
    <x v="0"/>
    <n v="601"/>
    <n v="2931"/>
    <n v="2926"/>
    <x v="0"/>
    <x v="0"/>
    <s v="Apr 28"/>
    <x v="8"/>
  </r>
  <r>
    <n v="1714323600"/>
    <x v="0"/>
    <x v="1"/>
    <n v="199"/>
    <n v="738"/>
    <n v="738"/>
    <x v="0"/>
    <x v="1"/>
    <s v="Apr 28"/>
    <x v="8"/>
  </r>
  <r>
    <n v="1714323600"/>
    <x v="0"/>
    <x v="2"/>
    <n v="334"/>
    <n v="1342"/>
    <n v="1337"/>
    <x v="0"/>
    <x v="2"/>
    <s v="Apr 28"/>
    <x v="8"/>
  </r>
  <r>
    <n v="1714323600"/>
    <x v="0"/>
    <x v="3"/>
    <n v="967"/>
    <n v="5011"/>
    <n v="5001"/>
    <x v="0"/>
    <x v="3"/>
    <s v="Apr 28"/>
    <x v="8"/>
  </r>
  <r>
    <n v="1745773200"/>
    <x v="3"/>
    <x v="0"/>
    <n v="584"/>
    <n v="2891"/>
    <n v="2887"/>
    <x v="3"/>
    <x v="0"/>
    <s v="Apr 27"/>
    <x v="8"/>
  </r>
  <r>
    <n v="1745773200"/>
    <x v="3"/>
    <x v="1"/>
    <n v="182"/>
    <n v="675"/>
    <n v="675"/>
    <x v="3"/>
    <x v="1"/>
    <s v="Apr 27"/>
    <x v="8"/>
  </r>
  <r>
    <n v="1745773200"/>
    <x v="3"/>
    <x v="2"/>
    <n v="367"/>
    <n v="1460"/>
    <n v="1460"/>
    <x v="3"/>
    <x v="2"/>
    <s v="Apr 27"/>
    <x v="8"/>
  </r>
  <r>
    <n v="1745773200"/>
    <x v="3"/>
    <x v="3"/>
    <n v="937"/>
    <n v="5026"/>
    <n v="5022"/>
    <x v="3"/>
    <x v="3"/>
    <s v="Apr 27"/>
    <x v="8"/>
  </r>
  <r>
    <n v="1777222800"/>
    <x v="1"/>
    <x v="0"/>
    <n v="534"/>
    <n v="2603"/>
    <n v="2598"/>
    <x v="1"/>
    <x v="0"/>
    <s v="Apr 25"/>
    <x v="8"/>
  </r>
  <r>
    <n v="1777222800"/>
    <x v="1"/>
    <x v="1"/>
    <n v="211"/>
    <n v="797"/>
    <n v="797"/>
    <x v="1"/>
    <x v="1"/>
    <s v="Apr 25"/>
    <x v="8"/>
  </r>
  <r>
    <n v="1777222800"/>
    <x v="1"/>
    <x v="2"/>
    <n v="373"/>
    <n v="1601"/>
    <n v="1601"/>
    <x v="1"/>
    <x v="2"/>
    <s v="Apr 25"/>
    <x v="8"/>
  </r>
  <r>
    <n v="1777222800"/>
    <x v="1"/>
    <x v="3"/>
    <n v="964"/>
    <n v="5001"/>
    <n v="4996"/>
    <x v="1"/>
    <x v="3"/>
    <s v="Apr 25"/>
    <x v="8"/>
  </r>
  <r>
    <n v="1683478800"/>
    <x v="2"/>
    <x v="0"/>
    <n v="641"/>
    <n v="3255"/>
    <n v="3245"/>
    <x v="2"/>
    <x v="0"/>
    <s v=" May 6"/>
    <x v="9"/>
  </r>
  <r>
    <n v="1683478800"/>
    <x v="2"/>
    <x v="1"/>
    <n v="197"/>
    <n v="787"/>
    <n v="787"/>
    <x v="2"/>
    <x v="1"/>
    <s v=" May 6"/>
    <x v="9"/>
  </r>
  <r>
    <n v="1683478800"/>
    <x v="2"/>
    <x v="2"/>
    <n v="405"/>
    <n v="1598"/>
    <n v="1597"/>
    <x v="2"/>
    <x v="2"/>
    <s v=" May 6"/>
    <x v="9"/>
  </r>
  <r>
    <n v="1683478800"/>
    <x v="2"/>
    <x v="3"/>
    <n v="1062"/>
    <n v="5640"/>
    <n v="5629"/>
    <x v="2"/>
    <x v="3"/>
    <s v=" May 6"/>
    <x v="9"/>
  </r>
  <r>
    <n v="1714928400"/>
    <x v="0"/>
    <x v="0"/>
    <n v="657"/>
    <n v="3248"/>
    <n v="3240"/>
    <x v="0"/>
    <x v="0"/>
    <s v=" May 5"/>
    <x v="9"/>
  </r>
  <r>
    <n v="1714928400"/>
    <x v="0"/>
    <x v="1"/>
    <n v="214"/>
    <n v="786"/>
    <n v="786"/>
    <x v="0"/>
    <x v="1"/>
    <s v=" May 5"/>
    <x v="9"/>
  </r>
  <r>
    <n v="1714928400"/>
    <x v="0"/>
    <x v="2"/>
    <n v="367"/>
    <n v="1477"/>
    <n v="1471"/>
    <x v="0"/>
    <x v="2"/>
    <s v=" May 5"/>
    <x v="9"/>
  </r>
  <r>
    <n v="1714928400"/>
    <x v="0"/>
    <x v="3"/>
    <n v="1062"/>
    <n v="5511"/>
    <n v="5497"/>
    <x v="0"/>
    <x v="3"/>
    <s v=" May 5"/>
    <x v="9"/>
  </r>
  <r>
    <n v="1746378000"/>
    <x v="3"/>
    <x v="0"/>
    <n v="628"/>
    <n v="3155"/>
    <n v="3146"/>
    <x v="3"/>
    <x v="0"/>
    <s v=" May 4"/>
    <x v="9"/>
  </r>
  <r>
    <n v="1746378000"/>
    <x v="3"/>
    <x v="1"/>
    <n v="201"/>
    <n v="759"/>
    <n v="759"/>
    <x v="3"/>
    <x v="1"/>
    <s v=" May 4"/>
    <x v="9"/>
  </r>
  <r>
    <n v="1746378000"/>
    <x v="3"/>
    <x v="2"/>
    <n v="383"/>
    <n v="1550"/>
    <n v="1550"/>
    <x v="3"/>
    <x v="2"/>
    <s v=" May 4"/>
    <x v="9"/>
  </r>
  <r>
    <n v="1746378000"/>
    <x v="3"/>
    <x v="3"/>
    <n v="1010"/>
    <n v="5464"/>
    <n v="5455"/>
    <x v="3"/>
    <x v="3"/>
    <s v=" May 4"/>
    <x v="9"/>
  </r>
  <r>
    <n v="1777827600"/>
    <x v="1"/>
    <x v="0"/>
    <n v="565"/>
    <n v="2765"/>
    <n v="2757"/>
    <x v="1"/>
    <x v="0"/>
    <s v=" May 2"/>
    <x v="9"/>
  </r>
  <r>
    <n v="1777827600"/>
    <x v="1"/>
    <x v="1"/>
    <n v="227"/>
    <n v="857"/>
    <n v="857"/>
    <x v="1"/>
    <x v="1"/>
    <s v=" May 2"/>
    <x v="9"/>
  </r>
  <r>
    <n v="1777827600"/>
    <x v="1"/>
    <x v="2"/>
    <n v="398"/>
    <n v="1708"/>
    <n v="1708"/>
    <x v="1"/>
    <x v="2"/>
    <s v=" May 2"/>
    <x v="9"/>
  </r>
  <r>
    <n v="1777827600"/>
    <x v="1"/>
    <x v="3"/>
    <n v="1022"/>
    <n v="5330"/>
    <n v="5322"/>
    <x v="1"/>
    <x v="3"/>
    <s v=" May 2"/>
    <x v="9"/>
  </r>
  <r>
    <n v="1684083600"/>
    <x v="2"/>
    <x v="0"/>
    <n v="667"/>
    <n v="3364"/>
    <n v="3354"/>
    <x v="2"/>
    <x v="0"/>
    <s v="May 13"/>
    <x v="10"/>
  </r>
  <r>
    <n v="1684083600"/>
    <x v="2"/>
    <x v="1"/>
    <n v="199"/>
    <n v="801"/>
    <n v="801"/>
    <x v="2"/>
    <x v="1"/>
    <s v="May 13"/>
    <x v="10"/>
  </r>
  <r>
    <n v="1684083600"/>
    <x v="2"/>
    <x v="2"/>
    <n v="421"/>
    <n v="1640"/>
    <n v="1638"/>
    <x v="2"/>
    <x v="2"/>
    <s v="May 13"/>
    <x v="10"/>
  </r>
  <r>
    <n v="1684083600"/>
    <x v="2"/>
    <x v="3"/>
    <n v="1103"/>
    <n v="5805"/>
    <n v="5793"/>
    <x v="2"/>
    <x v="3"/>
    <s v="May 13"/>
    <x v="10"/>
  </r>
  <r>
    <n v="1715533200"/>
    <x v="0"/>
    <x v="0"/>
    <n v="689"/>
    <n v="3373"/>
    <n v="3361"/>
    <x v="0"/>
    <x v="0"/>
    <s v="May 12"/>
    <x v="10"/>
  </r>
  <r>
    <n v="1715533200"/>
    <x v="0"/>
    <x v="1"/>
    <n v="222"/>
    <n v="820"/>
    <n v="820"/>
    <x v="0"/>
    <x v="1"/>
    <s v="May 12"/>
    <x v="10"/>
  </r>
  <r>
    <n v="1715533200"/>
    <x v="0"/>
    <x v="2"/>
    <n v="378"/>
    <n v="1505"/>
    <n v="1498"/>
    <x v="0"/>
    <x v="2"/>
    <s v="May 12"/>
    <x v="10"/>
  </r>
  <r>
    <n v="1715533200"/>
    <x v="0"/>
    <x v="3"/>
    <n v="1102"/>
    <n v="5698"/>
    <n v="5679"/>
    <x v="0"/>
    <x v="3"/>
    <s v="May 12"/>
    <x v="10"/>
  </r>
  <r>
    <n v="1746982800"/>
    <x v="3"/>
    <x v="0"/>
    <n v="657"/>
    <n v="3308"/>
    <n v="3299"/>
    <x v="3"/>
    <x v="0"/>
    <s v="May 11"/>
    <x v="10"/>
  </r>
  <r>
    <n v="1746982800"/>
    <x v="3"/>
    <x v="1"/>
    <n v="199"/>
    <n v="752"/>
    <n v="752"/>
    <x v="3"/>
    <x v="1"/>
    <s v="May 11"/>
    <x v="10"/>
  </r>
  <r>
    <n v="1746982800"/>
    <x v="3"/>
    <x v="2"/>
    <n v="401"/>
    <n v="1616"/>
    <n v="1616"/>
    <x v="3"/>
    <x v="2"/>
    <s v="May 11"/>
    <x v="10"/>
  </r>
  <r>
    <n v="1746982800"/>
    <x v="3"/>
    <x v="3"/>
    <n v="1060"/>
    <n v="5676"/>
    <n v="5667"/>
    <x v="3"/>
    <x v="3"/>
    <s v="May 11"/>
    <x v="10"/>
  </r>
  <r>
    <n v="1778432400"/>
    <x v="1"/>
    <x v="0"/>
    <n v="606"/>
    <n v="2970"/>
    <n v="2962"/>
    <x v="1"/>
    <x v="0"/>
    <s v=" May 9"/>
    <x v="10"/>
  </r>
  <r>
    <n v="1778432400"/>
    <x v="1"/>
    <x v="1"/>
    <n v="237"/>
    <n v="898"/>
    <n v="898"/>
    <x v="1"/>
    <x v="1"/>
    <s v=" May 9"/>
    <x v="10"/>
  </r>
  <r>
    <n v="1778432400"/>
    <x v="1"/>
    <x v="2"/>
    <n v="413"/>
    <n v="1767"/>
    <n v="1765"/>
    <x v="1"/>
    <x v="2"/>
    <s v=" May 9"/>
    <x v="10"/>
  </r>
  <r>
    <n v="1778432400"/>
    <x v="1"/>
    <x v="3"/>
    <n v="1092"/>
    <n v="5635"/>
    <n v="5625"/>
    <x v="1"/>
    <x v="3"/>
    <s v=" May 9"/>
    <x v="10"/>
  </r>
  <r>
    <n v="1684688400"/>
    <x v="2"/>
    <x v="0"/>
    <n v="694"/>
    <n v="3470.5"/>
    <n v="3458.5"/>
    <x v="2"/>
    <x v="0"/>
    <s v="May 20"/>
    <x v="11"/>
  </r>
  <r>
    <n v="1684688400"/>
    <x v="2"/>
    <x v="1"/>
    <n v="200"/>
    <n v="800"/>
    <n v="800"/>
    <x v="2"/>
    <x v="1"/>
    <s v="May 20"/>
    <x v="11"/>
  </r>
  <r>
    <n v="1684688400"/>
    <x v="2"/>
    <x v="2"/>
    <n v="428"/>
    <n v="1645"/>
    <n v="1642.5"/>
    <x v="2"/>
    <x v="2"/>
    <s v="May 20"/>
    <x v="11"/>
  </r>
  <r>
    <n v="1684688400"/>
    <x v="2"/>
    <x v="3"/>
    <n v="1143"/>
    <n v="5915.5"/>
    <n v="5901"/>
    <x v="2"/>
    <x v="3"/>
    <s v="May 20"/>
    <x v="11"/>
  </r>
  <r>
    <n v="1716138000"/>
    <x v="0"/>
    <x v="0"/>
    <n v="712"/>
    <n v="3462"/>
    <n v="3449"/>
    <x v="0"/>
    <x v="0"/>
    <s v="May 19"/>
    <x v="11"/>
  </r>
  <r>
    <n v="1716138000"/>
    <x v="0"/>
    <x v="1"/>
    <n v="225"/>
    <n v="829"/>
    <n v="829"/>
    <x v="0"/>
    <x v="1"/>
    <s v="May 19"/>
    <x v="11"/>
  </r>
  <r>
    <n v="1716138000"/>
    <x v="0"/>
    <x v="2"/>
    <n v="391"/>
    <n v="1530"/>
    <n v="1523"/>
    <x v="0"/>
    <x v="2"/>
    <s v="May 19"/>
    <x v="11"/>
  </r>
  <r>
    <n v="1716138000"/>
    <x v="0"/>
    <x v="3"/>
    <n v="1141"/>
    <n v="5821"/>
    <n v="5801"/>
    <x v="0"/>
    <x v="3"/>
    <s v="May 19"/>
    <x v="11"/>
  </r>
  <r>
    <n v="1747587600"/>
    <x v="3"/>
    <x v="0"/>
    <n v="687"/>
    <n v="3448"/>
    <n v="3435"/>
    <x v="3"/>
    <x v="0"/>
    <s v="May 18"/>
    <x v="11"/>
  </r>
  <r>
    <n v="1747587600"/>
    <x v="3"/>
    <x v="1"/>
    <n v="206"/>
    <n v="767"/>
    <n v="767"/>
    <x v="3"/>
    <x v="1"/>
    <s v="May 18"/>
    <x v="11"/>
  </r>
  <r>
    <n v="1747587600"/>
    <x v="3"/>
    <x v="2"/>
    <n v="410"/>
    <n v="1642"/>
    <n v="1642"/>
    <x v="3"/>
    <x v="2"/>
    <s v="May 18"/>
    <x v="11"/>
  </r>
  <r>
    <n v="1747587600"/>
    <x v="3"/>
    <x v="3"/>
    <n v="1114"/>
    <n v="5857"/>
    <n v="5844"/>
    <x v="3"/>
    <x v="3"/>
    <s v="May 18"/>
    <x v="11"/>
  </r>
  <r>
    <n v="1779037200"/>
    <x v="1"/>
    <x v="0"/>
    <n v="617"/>
    <n v="3062"/>
    <n v="3057"/>
    <x v="1"/>
    <x v="0"/>
    <s v="May 16"/>
    <x v="11"/>
  </r>
  <r>
    <n v="1779037200"/>
    <x v="1"/>
    <x v="1"/>
    <n v="224"/>
    <n v="864"/>
    <n v="864"/>
    <x v="1"/>
    <x v="1"/>
    <s v="May 16"/>
    <x v="11"/>
  </r>
  <r>
    <n v="1779037200"/>
    <x v="1"/>
    <x v="2"/>
    <n v="419"/>
    <n v="1763"/>
    <n v="1760"/>
    <x v="1"/>
    <x v="2"/>
    <s v="May 16"/>
    <x v="11"/>
  </r>
  <r>
    <n v="1779037200"/>
    <x v="1"/>
    <x v="3"/>
    <n v="1103"/>
    <n v="5689"/>
    <n v="5681"/>
    <x v="1"/>
    <x v="3"/>
    <s v="May 16"/>
    <x v="11"/>
  </r>
  <r>
    <n v="1685293200"/>
    <x v="2"/>
    <x v="0"/>
    <n v="690"/>
    <n v="3455"/>
    <n v="3439"/>
    <x v="2"/>
    <x v="0"/>
    <s v="May 27"/>
    <x v="12"/>
  </r>
  <r>
    <n v="1685293200"/>
    <x v="2"/>
    <x v="1"/>
    <n v="194"/>
    <n v="775"/>
    <n v="775"/>
    <x v="2"/>
    <x v="1"/>
    <s v="May 27"/>
    <x v="12"/>
  </r>
  <r>
    <n v="1685293200"/>
    <x v="2"/>
    <x v="2"/>
    <n v="413"/>
    <n v="1566"/>
    <n v="1563.5"/>
    <x v="2"/>
    <x v="2"/>
    <s v="May 27"/>
    <x v="12"/>
  </r>
  <r>
    <n v="1685293200"/>
    <x v="2"/>
    <x v="3"/>
    <n v="1131"/>
    <n v="5796"/>
    <n v="5777.5"/>
    <x v="2"/>
    <x v="3"/>
    <s v="May 27"/>
    <x v="12"/>
  </r>
  <r>
    <n v="1716742800"/>
    <x v="0"/>
    <x v="0"/>
    <n v="707"/>
    <n v="3444"/>
    <n v="3428"/>
    <x v="0"/>
    <x v="0"/>
    <s v="May 26"/>
    <x v="12"/>
  </r>
  <r>
    <n v="1716742800"/>
    <x v="0"/>
    <x v="1"/>
    <n v="206"/>
    <n v="757"/>
    <n v="757"/>
    <x v="0"/>
    <x v="1"/>
    <s v="May 26"/>
    <x v="12"/>
  </r>
  <r>
    <n v="1716742800"/>
    <x v="0"/>
    <x v="2"/>
    <n v="379"/>
    <n v="1479"/>
    <n v="1472"/>
    <x v="0"/>
    <x v="2"/>
    <s v="May 26"/>
    <x v="12"/>
  </r>
  <r>
    <n v="1716742800"/>
    <x v="0"/>
    <x v="3"/>
    <n v="1121"/>
    <n v="5680"/>
    <n v="5657"/>
    <x v="0"/>
    <x v="3"/>
    <s v="May 26"/>
    <x v="12"/>
  </r>
  <r>
    <n v="1748192400"/>
    <x v="3"/>
    <x v="0"/>
    <n v="727"/>
    <n v="3494"/>
    <n v="3478"/>
    <x v="3"/>
    <x v="0"/>
    <s v="May 25"/>
    <x v="12"/>
  </r>
  <r>
    <n v="1748192400"/>
    <x v="3"/>
    <x v="1"/>
    <n v="202"/>
    <n v="751"/>
    <n v="751"/>
    <x v="3"/>
    <x v="1"/>
    <s v="May 25"/>
    <x v="12"/>
  </r>
  <r>
    <n v="1748192400"/>
    <x v="3"/>
    <x v="2"/>
    <n v="407"/>
    <n v="1605"/>
    <n v="1605"/>
    <x v="3"/>
    <x v="2"/>
    <s v="May 25"/>
    <x v="12"/>
  </r>
  <r>
    <n v="1748192400"/>
    <x v="3"/>
    <x v="3"/>
    <n v="1156"/>
    <n v="5850"/>
    <n v="5834"/>
    <x v="3"/>
    <x v="3"/>
    <s v="May 25"/>
    <x v="12"/>
  </r>
  <r>
    <n v="1779642000"/>
    <x v="1"/>
    <x v="0"/>
    <n v="679"/>
    <n v="3327"/>
    <n v="3324"/>
    <x v="1"/>
    <x v="0"/>
    <s v="May 23"/>
    <x v="12"/>
  </r>
  <r>
    <n v="1779642000"/>
    <x v="1"/>
    <x v="1"/>
    <n v="222"/>
    <n v="843"/>
    <n v="843"/>
    <x v="1"/>
    <x v="1"/>
    <s v="May 23"/>
    <x v="12"/>
  </r>
  <r>
    <n v="1779642000"/>
    <x v="1"/>
    <x v="2"/>
    <n v="417"/>
    <n v="1762"/>
    <n v="1758"/>
    <x v="1"/>
    <x v="2"/>
    <s v="May 23"/>
    <x v="12"/>
  </r>
  <r>
    <n v="1779642000"/>
    <x v="1"/>
    <x v="3"/>
    <n v="1169"/>
    <n v="5932"/>
    <n v="5925"/>
    <x v="1"/>
    <x v="3"/>
    <s v="May 23"/>
    <x v="12"/>
  </r>
  <r>
    <n v="1685898000"/>
    <x v="2"/>
    <x v="0"/>
    <n v="699"/>
    <n v="3499"/>
    <n v="3481"/>
    <x v="2"/>
    <x v="0"/>
    <s v=" Jun 3"/>
    <x v="13"/>
  </r>
  <r>
    <n v="1685898000"/>
    <x v="2"/>
    <x v="1"/>
    <n v="179"/>
    <n v="724"/>
    <n v="724"/>
    <x v="2"/>
    <x v="1"/>
    <s v=" Jun 3"/>
    <x v="13"/>
  </r>
  <r>
    <n v="1685898000"/>
    <x v="2"/>
    <x v="2"/>
    <n v="400"/>
    <n v="1475"/>
    <n v="1467.5"/>
    <x v="2"/>
    <x v="2"/>
    <s v=" Jun 3"/>
    <x v="13"/>
  </r>
  <r>
    <n v="1685898000"/>
    <x v="2"/>
    <x v="3"/>
    <n v="1121"/>
    <n v="5698"/>
    <n v="5672.5"/>
    <x v="2"/>
    <x v="3"/>
    <s v=" Jun 3"/>
    <x v="13"/>
  </r>
  <r>
    <n v="1717347600"/>
    <x v="0"/>
    <x v="0"/>
    <n v="725"/>
    <n v="3531"/>
    <n v="3515"/>
    <x v="0"/>
    <x v="0"/>
    <s v=" Jun 2"/>
    <x v="13"/>
  </r>
  <r>
    <n v="1717347600"/>
    <x v="0"/>
    <x v="1"/>
    <n v="194"/>
    <n v="707"/>
    <n v="707"/>
    <x v="0"/>
    <x v="1"/>
    <s v=" Jun 2"/>
    <x v="13"/>
  </r>
  <r>
    <n v="1717347600"/>
    <x v="0"/>
    <x v="2"/>
    <n v="371"/>
    <n v="1429"/>
    <n v="1422"/>
    <x v="0"/>
    <x v="2"/>
    <s v=" Jun 2"/>
    <x v="13"/>
  </r>
  <r>
    <n v="1717347600"/>
    <x v="0"/>
    <x v="3"/>
    <n v="1134"/>
    <n v="5667"/>
    <n v="5644"/>
    <x v="0"/>
    <x v="3"/>
    <s v=" Jun 2"/>
    <x v="13"/>
  </r>
  <r>
    <n v="1748797200"/>
    <x v="3"/>
    <x v="0"/>
    <n v="775"/>
    <n v="3622"/>
    <n v="3603"/>
    <x v="3"/>
    <x v="0"/>
    <s v=" Jun 1"/>
    <x v="13"/>
  </r>
  <r>
    <n v="1748797200"/>
    <x v="3"/>
    <x v="1"/>
    <n v="198"/>
    <n v="733"/>
    <n v="733"/>
    <x v="3"/>
    <x v="1"/>
    <s v=" Jun 1"/>
    <x v="13"/>
  </r>
  <r>
    <n v="1748797200"/>
    <x v="3"/>
    <x v="2"/>
    <n v="386"/>
    <n v="1504"/>
    <n v="1502"/>
    <x v="3"/>
    <x v="2"/>
    <s v=" Jun 1"/>
    <x v="13"/>
  </r>
  <r>
    <n v="1748797200"/>
    <x v="3"/>
    <x v="3"/>
    <n v="1186"/>
    <n v="5859"/>
    <n v="5838"/>
    <x v="3"/>
    <x v="3"/>
    <s v=" Jun 1"/>
    <x v="13"/>
  </r>
  <r>
    <n v="1780246800"/>
    <x v="1"/>
    <x v="0"/>
    <n v="726"/>
    <n v="3423"/>
    <n v="3420"/>
    <x v="1"/>
    <x v="0"/>
    <s v="May 30"/>
    <x v="13"/>
  </r>
  <r>
    <n v="1780246800"/>
    <x v="1"/>
    <x v="1"/>
    <n v="219"/>
    <n v="828"/>
    <n v="828"/>
    <x v="1"/>
    <x v="1"/>
    <s v="May 30"/>
    <x v="13"/>
  </r>
  <r>
    <n v="1780246800"/>
    <x v="1"/>
    <x v="2"/>
    <n v="404"/>
    <n v="1695"/>
    <n v="1692"/>
    <x v="1"/>
    <x v="2"/>
    <s v="May 30"/>
    <x v="13"/>
  </r>
  <r>
    <n v="1780246800"/>
    <x v="1"/>
    <x v="3"/>
    <n v="1204"/>
    <n v="5946"/>
    <n v="5940"/>
    <x v="1"/>
    <x v="3"/>
    <s v="May 30"/>
    <x v="13"/>
  </r>
  <r>
    <n v="1686502800"/>
    <x v="2"/>
    <x v="0"/>
    <n v="725"/>
    <n v="3569"/>
    <n v="3547"/>
    <x v="2"/>
    <x v="0"/>
    <s v="Jun 10"/>
    <x v="14"/>
  </r>
  <r>
    <n v="1686502800"/>
    <x v="2"/>
    <x v="1"/>
    <n v="175"/>
    <n v="708"/>
    <n v="708"/>
    <x v="2"/>
    <x v="1"/>
    <s v="Jun 10"/>
    <x v="14"/>
  </r>
  <r>
    <n v="1686502800"/>
    <x v="2"/>
    <x v="2"/>
    <n v="406"/>
    <n v="1484"/>
    <n v="1472.5"/>
    <x v="2"/>
    <x v="2"/>
    <s v="Jun 10"/>
    <x v="14"/>
  </r>
  <r>
    <n v="1686502800"/>
    <x v="2"/>
    <x v="3"/>
    <n v="1151"/>
    <n v="5761"/>
    <n v="5727.5"/>
    <x v="2"/>
    <x v="3"/>
    <s v="Jun 10"/>
    <x v="14"/>
  </r>
  <r>
    <n v="1717952400"/>
    <x v="0"/>
    <x v="0"/>
    <n v="741"/>
    <n v="3591"/>
    <n v="3574"/>
    <x v="0"/>
    <x v="0"/>
    <s v=" Jun 9"/>
    <x v="14"/>
  </r>
  <r>
    <n v="1717952400"/>
    <x v="0"/>
    <x v="1"/>
    <n v="192"/>
    <n v="691"/>
    <n v="691"/>
    <x v="0"/>
    <x v="1"/>
    <s v=" Jun 9"/>
    <x v="14"/>
  </r>
  <r>
    <n v="1717952400"/>
    <x v="0"/>
    <x v="2"/>
    <n v="365"/>
    <n v="1400"/>
    <n v="1393"/>
    <x v="0"/>
    <x v="2"/>
    <s v=" Jun 9"/>
    <x v="14"/>
  </r>
  <r>
    <n v="1717952400"/>
    <x v="0"/>
    <x v="3"/>
    <n v="1143"/>
    <n v="5682"/>
    <n v="5658"/>
    <x v="0"/>
    <x v="3"/>
    <s v=" Jun 9"/>
    <x v="14"/>
  </r>
  <r>
    <n v="1749402000"/>
    <x v="3"/>
    <x v="0"/>
    <n v="816"/>
    <n v="3825"/>
    <n v="3806"/>
    <x v="3"/>
    <x v="0"/>
    <s v=" Jun 8"/>
    <x v="14"/>
  </r>
  <r>
    <n v="1749402000"/>
    <x v="3"/>
    <x v="1"/>
    <n v="198"/>
    <n v="733"/>
    <n v="733"/>
    <x v="3"/>
    <x v="1"/>
    <s v=" Jun 8"/>
    <x v="14"/>
  </r>
  <r>
    <n v="1749402000"/>
    <x v="3"/>
    <x v="2"/>
    <n v="394"/>
    <n v="1512"/>
    <n v="1510"/>
    <x v="3"/>
    <x v="2"/>
    <s v=" Jun 8"/>
    <x v="14"/>
  </r>
  <r>
    <n v="1749402000"/>
    <x v="3"/>
    <x v="3"/>
    <n v="1236"/>
    <n v="6070"/>
    <n v="6049"/>
    <x v="3"/>
    <x v="3"/>
    <s v=" Jun 8"/>
    <x v="14"/>
  </r>
  <r>
    <n v="1780851600"/>
    <x v="1"/>
    <x v="0"/>
    <n v="791"/>
    <n v="3564"/>
    <n v="3561"/>
    <x v="1"/>
    <x v="0"/>
    <s v=" Jun 6"/>
    <x v="14"/>
  </r>
  <r>
    <n v="1780851600"/>
    <x v="1"/>
    <x v="1"/>
    <n v="219"/>
    <n v="819"/>
    <n v="819"/>
    <x v="1"/>
    <x v="1"/>
    <s v=" Jun 6"/>
    <x v="14"/>
  </r>
  <r>
    <n v="1780851600"/>
    <x v="1"/>
    <x v="2"/>
    <n v="415"/>
    <n v="1705"/>
    <n v="1702"/>
    <x v="1"/>
    <x v="2"/>
    <s v=" Jun 6"/>
    <x v="14"/>
  </r>
  <r>
    <n v="1780851600"/>
    <x v="1"/>
    <x v="3"/>
    <n v="1281"/>
    <n v="6088"/>
    <n v="6082"/>
    <x v="1"/>
    <x v="3"/>
    <s v=" Jun 6"/>
    <x v="14"/>
  </r>
  <r>
    <n v="1687107600"/>
    <x v="2"/>
    <x v="0"/>
    <n v="737"/>
    <n v="3614"/>
    <n v="3590"/>
    <x v="2"/>
    <x v="0"/>
    <s v="Jun 17"/>
    <x v="15"/>
  </r>
  <r>
    <n v="1687107600"/>
    <x v="2"/>
    <x v="1"/>
    <n v="179"/>
    <n v="719"/>
    <n v="719"/>
    <x v="2"/>
    <x v="1"/>
    <s v="Jun 17"/>
    <x v="15"/>
  </r>
  <r>
    <n v="1687107600"/>
    <x v="2"/>
    <x v="2"/>
    <n v="406"/>
    <n v="1481"/>
    <n v="1469.5"/>
    <x v="2"/>
    <x v="2"/>
    <s v="Jun 17"/>
    <x v="15"/>
  </r>
  <r>
    <n v="1687107600"/>
    <x v="2"/>
    <x v="3"/>
    <n v="1168"/>
    <n v="5814"/>
    <n v="5778.5"/>
    <x v="2"/>
    <x v="3"/>
    <s v="Jun 17"/>
    <x v="15"/>
  </r>
  <r>
    <n v="1718557200"/>
    <x v="0"/>
    <x v="0"/>
    <n v="785"/>
    <n v="3734"/>
    <n v="3717"/>
    <x v="0"/>
    <x v="0"/>
    <s v="Jun 16"/>
    <x v="15"/>
  </r>
  <r>
    <n v="1718557200"/>
    <x v="0"/>
    <x v="1"/>
    <n v="237"/>
    <n v="785"/>
    <n v="785"/>
    <x v="0"/>
    <x v="1"/>
    <s v="Jun 16"/>
    <x v="15"/>
  </r>
  <r>
    <n v="1718557200"/>
    <x v="0"/>
    <x v="2"/>
    <n v="369"/>
    <n v="1412"/>
    <n v="1405"/>
    <x v="0"/>
    <x v="2"/>
    <s v="Jun 16"/>
    <x v="15"/>
  </r>
  <r>
    <n v="1718557200"/>
    <x v="0"/>
    <x v="3"/>
    <n v="1236"/>
    <n v="5931"/>
    <n v="5907"/>
    <x v="0"/>
    <x v="3"/>
    <s v="Jun 16"/>
    <x v="15"/>
  </r>
  <r>
    <n v="1750006800"/>
    <x v="3"/>
    <x v="0"/>
    <n v="813"/>
    <n v="3799"/>
    <n v="3783"/>
    <x v="3"/>
    <x v="0"/>
    <s v="Jun 15"/>
    <x v="15"/>
  </r>
  <r>
    <n v="1750006800"/>
    <x v="3"/>
    <x v="1"/>
    <n v="199"/>
    <n v="734"/>
    <n v="734"/>
    <x v="3"/>
    <x v="1"/>
    <s v="Jun 15"/>
    <x v="15"/>
  </r>
  <r>
    <n v="1750006800"/>
    <x v="3"/>
    <x v="2"/>
    <n v="397"/>
    <n v="1511"/>
    <n v="1509"/>
    <x v="3"/>
    <x v="2"/>
    <s v="Jun 15"/>
    <x v="15"/>
  </r>
  <r>
    <n v="1750006800"/>
    <x v="3"/>
    <x v="3"/>
    <n v="1238"/>
    <n v="6044"/>
    <n v="6026"/>
    <x v="3"/>
    <x v="3"/>
    <s v="Jun 15"/>
    <x v="15"/>
  </r>
  <r>
    <n v="1781456400"/>
    <x v="1"/>
    <x v="0"/>
    <n v="803"/>
    <n v="3615"/>
    <n v="3612"/>
    <x v="1"/>
    <x v="0"/>
    <s v="Jun 13"/>
    <x v="15"/>
  </r>
  <r>
    <n v="1781456400"/>
    <x v="1"/>
    <x v="1"/>
    <n v="217"/>
    <n v="819"/>
    <n v="819"/>
    <x v="1"/>
    <x v="1"/>
    <s v="Jun 13"/>
    <x v="15"/>
  </r>
  <r>
    <n v="1781456400"/>
    <x v="1"/>
    <x v="2"/>
    <n v="412"/>
    <n v="1696"/>
    <n v="1693"/>
    <x v="1"/>
    <x v="2"/>
    <s v="Jun 13"/>
    <x v="15"/>
  </r>
  <r>
    <n v="1781456400"/>
    <x v="1"/>
    <x v="3"/>
    <n v="1290"/>
    <n v="6130"/>
    <n v="6124"/>
    <x v="1"/>
    <x v="3"/>
    <s v="Jun 13"/>
    <x v="15"/>
  </r>
  <r>
    <n v="1687712400"/>
    <x v="2"/>
    <x v="0"/>
    <n v="782"/>
    <n v="3778"/>
    <n v="3754"/>
    <x v="2"/>
    <x v="0"/>
    <s v="Jun 24"/>
    <x v="16"/>
  </r>
  <r>
    <n v="1687712400"/>
    <x v="2"/>
    <x v="1"/>
    <n v="180"/>
    <n v="720"/>
    <n v="720"/>
    <x v="2"/>
    <x v="1"/>
    <s v="Jun 24"/>
    <x v="16"/>
  </r>
  <r>
    <n v="1687712400"/>
    <x v="2"/>
    <x v="2"/>
    <n v="407"/>
    <n v="1489"/>
    <n v="1477.5"/>
    <x v="2"/>
    <x v="2"/>
    <s v="Jun 24"/>
    <x v="16"/>
  </r>
  <r>
    <n v="1687712400"/>
    <x v="2"/>
    <x v="3"/>
    <n v="1216"/>
    <n v="5987"/>
    <n v="5951.5"/>
    <x v="2"/>
    <x v="3"/>
    <s v="Jun 24"/>
    <x v="16"/>
  </r>
  <r>
    <n v="1719162000"/>
    <x v="0"/>
    <x v="0"/>
    <n v="805"/>
    <n v="3798"/>
    <n v="3778"/>
    <x v="0"/>
    <x v="0"/>
    <s v="Jun 23"/>
    <x v="16"/>
  </r>
  <r>
    <n v="1719162000"/>
    <x v="0"/>
    <x v="1"/>
    <n v="247"/>
    <n v="815"/>
    <n v="815"/>
    <x v="0"/>
    <x v="1"/>
    <s v="Jun 23"/>
    <x v="16"/>
  </r>
  <r>
    <n v="1719162000"/>
    <x v="0"/>
    <x v="2"/>
    <n v="377"/>
    <n v="1428"/>
    <n v="1421"/>
    <x v="0"/>
    <x v="2"/>
    <s v="Jun 23"/>
    <x v="16"/>
  </r>
  <r>
    <n v="1719162000"/>
    <x v="0"/>
    <x v="3"/>
    <n v="1276"/>
    <n v="6041"/>
    <n v="6014"/>
    <x v="0"/>
    <x v="3"/>
    <s v="Jun 23"/>
    <x v="16"/>
  </r>
  <r>
    <n v="1750611600"/>
    <x v="3"/>
    <x v="0"/>
    <n v="849"/>
    <n v="3916"/>
    <n v="3900"/>
    <x v="3"/>
    <x v="0"/>
    <s v="Jun 22"/>
    <x v="16"/>
  </r>
  <r>
    <n v="1750611600"/>
    <x v="3"/>
    <x v="1"/>
    <n v="212"/>
    <n v="773"/>
    <n v="773"/>
    <x v="3"/>
    <x v="1"/>
    <s v="Jun 22"/>
    <x v="16"/>
  </r>
  <r>
    <n v="1750611600"/>
    <x v="3"/>
    <x v="2"/>
    <n v="392"/>
    <n v="1488"/>
    <n v="1486"/>
    <x v="3"/>
    <x v="2"/>
    <s v="Jun 22"/>
    <x v="16"/>
  </r>
  <r>
    <n v="1750611600"/>
    <x v="3"/>
    <x v="3"/>
    <n v="1281"/>
    <n v="6177"/>
    <n v="6159"/>
    <x v="3"/>
    <x v="3"/>
    <s v="Jun 22"/>
    <x v="16"/>
  </r>
  <r>
    <n v="1782061200"/>
    <x v="1"/>
    <x v="0"/>
    <n v="801"/>
    <n v="3616"/>
    <n v="3613"/>
    <x v="1"/>
    <x v="0"/>
    <s v="Jun 20"/>
    <x v="16"/>
  </r>
  <r>
    <n v="1782061200"/>
    <x v="1"/>
    <x v="1"/>
    <n v="218"/>
    <n v="822"/>
    <n v="822"/>
    <x v="1"/>
    <x v="1"/>
    <s v="Jun 20"/>
    <x v="16"/>
  </r>
  <r>
    <n v="1782061200"/>
    <x v="1"/>
    <x v="2"/>
    <n v="420"/>
    <n v="1717"/>
    <n v="1714"/>
    <x v="1"/>
    <x v="2"/>
    <s v="Jun 20"/>
    <x v="16"/>
  </r>
  <r>
    <n v="1782061200"/>
    <x v="1"/>
    <x v="3"/>
    <n v="1298"/>
    <n v="6155"/>
    <n v="6149"/>
    <x v="1"/>
    <x v="3"/>
    <s v="Jun 20"/>
    <x v="16"/>
  </r>
  <r>
    <n v="1688317200"/>
    <x v="2"/>
    <x v="0"/>
    <n v="797"/>
    <n v="3855"/>
    <n v="3831"/>
    <x v="2"/>
    <x v="0"/>
    <s v=" Jul 1"/>
    <x v="17"/>
  </r>
  <r>
    <n v="1688317200"/>
    <x v="2"/>
    <x v="1"/>
    <n v="179"/>
    <n v="717"/>
    <n v="717"/>
    <x v="2"/>
    <x v="1"/>
    <s v=" Jul 1"/>
    <x v="17"/>
  </r>
  <r>
    <n v="1688317200"/>
    <x v="2"/>
    <x v="2"/>
    <n v="412"/>
    <n v="1498"/>
    <n v="1486.5"/>
    <x v="2"/>
    <x v="2"/>
    <s v=" Jul 1"/>
    <x v="17"/>
  </r>
  <r>
    <n v="1688317200"/>
    <x v="2"/>
    <x v="3"/>
    <n v="1237"/>
    <n v="6070"/>
    <n v="6034.5"/>
    <x v="2"/>
    <x v="3"/>
    <s v=" Jul 1"/>
    <x v="17"/>
  </r>
  <r>
    <n v="1719766800"/>
    <x v="0"/>
    <x v="0"/>
    <n v="813"/>
    <n v="3861"/>
    <n v="3838"/>
    <x v="0"/>
    <x v="0"/>
    <s v="Jun 30"/>
    <x v="17"/>
  </r>
  <r>
    <n v="1719766800"/>
    <x v="0"/>
    <x v="1"/>
    <n v="245"/>
    <n v="809"/>
    <n v="809"/>
    <x v="0"/>
    <x v="1"/>
    <s v="Jun 30"/>
    <x v="17"/>
  </r>
  <r>
    <n v="1719766800"/>
    <x v="0"/>
    <x v="2"/>
    <n v="381"/>
    <n v="1437"/>
    <n v="1425"/>
    <x v="0"/>
    <x v="2"/>
    <s v="Jun 30"/>
    <x v="17"/>
  </r>
  <r>
    <n v="1719766800"/>
    <x v="0"/>
    <x v="3"/>
    <n v="1285"/>
    <n v="6107"/>
    <n v="6072"/>
    <x v="0"/>
    <x v="3"/>
    <s v="Jun 30"/>
    <x v="17"/>
  </r>
  <r>
    <n v="1751216400"/>
    <x v="3"/>
    <x v="0"/>
    <n v="857"/>
    <n v="3932"/>
    <n v="3916"/>
    <x v="3"/>
    <x v="0"/>
    <s v="Jun 29"/>
    <x v="17"/>
  </r>
  <r>
    <n v="1751216400"/>
    <x v="3"/>
    <x v="1"/>
    <n v="212"/>
    <n v="773"/>
    <n v="773"/>
    <x v="3"/>
    <x v="1"/>
    <s v="Jun 29"/>
    <x v="17"/>
  </r>
  <r>
    <n v="1751216400"/>
    <x v="3"/>
    <x v="2"/>
    <n v="394"/>
    <n v="1489"/>
    <n v="1487"/>
    <x v="3"/>
    <x v="2"/>
    <s v="Jun 29"/>
    <x v="17"/>
  </r>
  <r>
    <n v="1751216400"/>
    <x v="3"/>
    <x v="3"/>
    <n v="1290"/>
    <n v="6194"/>
    <n v="6176"/>
    <x v="3"/>
    <x v="3"/>
    <s v="Jun 29"/>
    <x v="17"/>
  </r>
  <r>
    <n v="1782666000"/>
    <x v="1"/>
    <x v="0"/>
    <n v="848"/>
    <n v="3850"/>
    <n v="3847"/>
    <x v="1"/>
    <x v="0"/>
    <s v="Jun 27"/>
    <x v="17"/>
  </r>
  <r>
    <n v="1782666000"/>
    <x v="1"/>
    <x v="1"/>
    <n v="218"/>
    <n v="813"/>
    <n v="813"/>
    <x v="1"/>
    <x v="1"/>
    <s v="Jun 27"/>
    <x v="17"/>
  </r>
  <r>
    <n v="1782666000"/>
    <x v="1"/>
    <x v="2"/>
    <n v="416"/>
    <n v="1698"/>
    <n v="1694"/>
    <x v="1"/>
    <x v="2"/>
    <s v="Jun 27"/>
    <x v="17"/>
  </r>
  <r>
    <n v="1782666000"/>
    <x v="1"/>
    <x v="3"/>
    <n v="1342"/>
    <n v="6361"/>
    <n v="6354"/>
    <x v="1"/>
    <x v="3"/>
    <s v="Jun 27"/>
    <x v="17"/>
  </r>
  <r>
    <n v="1688922000"/>
    <x v="2"/>
    <x v="0"/>
    <n v="813"/>
    <n v="3894"/>
    <n v="3870"/>
    <x v="2"/>
    <x v="0"/>
    <s v=" Jul 8"/>
    <x v="18"/>
  </r>
  <r>
    <n v="1688922000"/>
    <x v="2"/>
    <x v="1"/>
    <n v="245"/>
    <n v="827"/>
    <n v="827"/>
    <x v="2"/>
    <x v="1"/>
    <s v=" Jul 8"/>
    <x v="18"/>
  </r>
  <r>
    <n v="1688922000"/>
    <x v="2"/>
    <x v="2"/>
    <n v="415"/>
    <n v="1500"/>
    <n v="1488.5"/>
    <x v="2"/>
    <x v="2"/>
    <s v=" Jul 8"/>
    <x v="18"/>
  </r>
  <r>
    <n v="1688922000"/>
    <x v="2"/>
    <x v="3"/>
    <n v="1321"/>
    <n v="6221"/>
    <n v="6185.5"/>
    <x v="2"/>
    <x v="3"/>
    <s v=" Jul 8"/>
    <x v="18"/>
  </r>
  <r>
    <n v="1720371600"/>
    <x v="0"/>
    <x v="0"/>
    <n v="810"/>
    <n v="3830"/>
    <n v="3807"/>
    <x v="0"/>
    <x v="0"/>
    <s v=" Jul 7"/>
    <x v="18"/>
  </r>
  <r>
    <n v="1720371600"/>
    <x v="0"/>
    <x v="1"/>
    <n v="246"/>
    <n v="812"/>
    <n v="812"/>
    <x v="0"/>
    <x v="1"/>
    <s v=" Jul 7"/>
    <x v="18"/>
  </r>
  <r>
    <n v="1720371600"/>
    <x v="0"/>
    <x v="2"/>
    <n v="382"/>
    <n v="1439"/>
    <n v="1427"/>
    <x v="0"/>
    <x v="2"/>
    <s v=" Jul 7"/>
    <x v="18"/>
  </r>
  <r>
    <n v="1720371600"/>
    <x v="0"/>
    <x v="3"/>
    <n v="1284"/>
    <n v="6081"/>
    <n v="6046"/>
    <x v="0"/>
    <x v="3"/>
    <s v=" Jul 7"/>
    <x v="18"/>
  </r>
  <r>
    <n v="1751821200"/>
    <x v="3"/>
    <x v="0"/>
    <n v="849"/>
    <n v="3880"/>
    <n v="3864"/>
    <x v="3"/>
    <x v="0"/>
    <s v=" Jul 6"/>
    <x v="18"/>
  </r>
  <r>
    <n v="1751821200"/>
    <x v="3"/>
    <x v="1"/>
    <n v="212"/>
    <n v="773"/>
    <n v="773"/>
    <x v="3"/>
    <x v="1"/>
    <s v=" Jul 6"/>
    <x v="18"/>
  </r>
  <r>
    <n v="1751821200"/>
    <x v="3"/>
    <x v="2"/>
    <n v="398"/>
    <n v="1498"/>
    <n v="1496"/>
    <x v="3"/>
    <x v="2"/>
    <s v=" Jul 6"/>
    <x v="18"/>
  </r>
  <r>
    <n v="1751821200"/>
    <x v="3"/>
    <x v="3"/>
    <n v="1288"/>
    <n v="6151"/>
    <n v="6133"/>
    <x v="3"/>
    <x v="3"/>
    <s v=" Jul 6"/>
    <x v="18"/>
  </r>
  <r>
    <n v="1783270800"/>
    <x v="1"/>
    <x v="0"/>
    <n v="855"/>
    <n v="3900"/>
    <n v="3897"/>
    <x v="1"/>
    <x v="0"/>
    <s v=" Jul 4"/>
    <x v="18"/>
  </r>
  <r>
    <n v="1783270800"/>
    <x v="1"/>
    <x v="1"/>
    <n v="217"/>
    <n v="807"/>
    <n v="807"/>
    <x v="1"/>
    <x v="1"/>
    <s v=" Jul 4"/>
    <x v="18"/>
  </r>
  <r>
    <n v="1783270800"/>
    <x v="1"/>
    <x v="2"/>
    <n v="429"/>
    <n v="1735"/>
    <n v="1731"/>
    <x v="1"/>
    <x v="2"/>
    <s v=" Jul 4"/>
    <x v="18"/>
  </r>
  <r>
    <n v="1783270800"/>
    <x v="1"/>
    <x v="3"/>
    <n v="1361"/>
    <n v="6442"/>
    <n v="6435"/>
    <x v="1"/>
    <x v="3"/>
    <s v=" Jul 4"/>
    <x v="18"/>
  </r>
  <r>
    <n v="1689526800"/>
    <x v="2"/>
    <x v="0"/>
    <n v="830"/>
    <n v="3943"/>
    <n v="3919"/>
    <x v="2"/>
    <x v="0"/>
    <s v="Jul 15"/>
    <x v="19"/>
  </r>
  <r>
    <n v="1689526800"/>
    <x v="2"/>
    <x v="1"/>
    <n v="246"/>
    <n v="830"/>
    <n v="830"/>
    <x v="2"/>
    <x v="1"/>
    <s v="Jul 15"/>
    <x v="19"/>
  </r>
  <r>
    <n v="1689526800"/>
    <x v="2"/>
    <x v="2"/>
    <n v="418"/>
    <n v="1503"/>
    <n v="1491.5"/>
    <x v="2"/>
    <x v="2"/>
    <s v="Jul 15"/>
    <x v="19"/>
  </r>
  <r>
    <n v="1689526800"/>
    <x v="2"/>
    <x v="3"/>
    <n v="1342"/>
    <n v="6276"/>
    <n v="6240.5"/>
    <x v="2"/>
    <x v="3"/>
    <s v="Jul 15"/>
    <x v="19"/>
  </r>
  <r>
    <n v="1720976400"/>
    <x v="0"/>
    <x v="0"/>
    <n v="815"/>
    <n v="3855"/>
    <n v="3832"/>
    <x v="0"/>
    <x v="0"/>
    <s v="Jul 14"/>
    <x v="19"/>
  </r>
  <r>
    <n v="1720976400"/>
    <x v="0"/>
    <x v="1"/>
    <n v="245"/>
    <n v="809"/>
    <n v="809"/>
    <x v="0"/>
    <x v="1"/>
    <s v="Jul 14"/>
    <x v="19"/>
  </r>
  <r>
    <n v="1720976400"/>
    <x v="0"/>
    <x v="2"/>
    <n v="394"/>
    <n v="1474"/>
    <n v="1462"/>
    <x v="0"/>
    <x v="2"/>
    <s v="Jul 14"/>
    <x v="19"/>
  </r>
  <r>
    <n v="1720976400"/>
    <x v="0"/>
    <x v="3"/>
    <n v="1301"/>
    <n v="6138"/>
    <n v="6103"/>
    <x v="0"/>
    <x v="3"/>
    <s v="Jul 14"/>
    <x v="19"/>
  </r>
  <r>
    <n v="1752426000"/>
    <x v="3"/>
    <x v="0"/>
    <n v="855"/>
    <n v="3924"/>
    <n v="3908"/>
    <x v="3"/>
    <x v="0"/>
    <s v="Jul 13"/>
    <x v="19"/>
  </r>
  <r>
    <n v="1752426000"/>
    <x v="3"/>
    <x v="1"/>
    <n v="212"/>
    <n v="773"/>
    <n v="773"/>
    <x v="3"/>
    <x v="1"/>
    <s v="Jul 13"/>
    <x v="19"/>
  </r>
  <r>
    <n v="1752426000"/>
    <x v="3"/>
    <x v="2"/>
    <n v="398"/>
    <n v="1498"/>
    <n v="1496"/>
    <x v="3"/>
    <x v="2"/>
    <s v="Jul 13"/>
    <x v="19"/>
  </r>
  <r>
    <n v="1752426000"/>
    <x v="3"/>
    <x v="3"/>
    <n v="1294"/>
    <n v="6195"/>
    <n v="6177"/>
    <x v="3"/>
    <x v="3"/>
    <s v="Jul 13"/>
    <x v="19"/>
  </r>
  <r>
    <n v="1783875600"/>
    <x v="1"/>
    <x v="0"/>
    <n v="859"/>
    <n v="3909"/>
    <n v="3906"/>
    <x v="1"/>
    <x v="0"/>
    <s v="Jul 11"/>
    <x v="19"/>
  </r>
  <r>
    <n v="1783875600"/>
    <x v="1"/>
    <x v="1"/>
    <n v="217"/>
    <n v="807"/>
    <n v="807"/>
    <x v="1"/>
    <x v="1"/>
    <s v="Jul 11"/>
    <x v="19"/>
  </r>
  <r>
    <n v="1783875600"/>
    <x v="1"/>
    <x v="2"/>
    <n v="431"/>
    <n v="1739"/>
    <n v="1735"/>
    <x v="1"/>
    <x v="2"/>
    <s v="Jul 11"/>
    <x v="19"/>
  </r>
  <r>
    <n v="1783875600"/>
    <x v="1"/>
    <x v="3"/>
    <n v="1366"/>
    <n v="6455"/>
    <n v="6448"/>
    <x v="1"/>
    <x v="3"/>
    <s v="Jul 11"/>
    <x v="19"/>
  </r>
  <r>
    <n v="1690131600"/>
    <x v="2"/>
    <x v="0"/>
    <n v="854"/>
    <n v="4017"/>
    <n v="3993"/>
    <x v="2"/>
    <x v="0"/>
    <s v="Jul 22"/>
    <x v="20"/>
  </r>
  <r>
    <n v="1690131600"/>
    <x v="2"/>
    <x v="1"/>
    <n v="246"/>
    <n v="830"/>
    <n v="830"/>
    <x v="2"/>
    <x v="1"/>
    <s v="Jul 22"/>
    <x v="20"/>
  </r>
  <r>
    <n v="1690131600"/>
    <x v="2"/>
    <x v="2"/>
    <n v="419"/>
    <n v="1504"/>
    <n v="1492.5"/>
    <x v="2"/>
    <x v="2"/>
    <s v="Jul 22"/>
    <x v="20"/>
  </r>
  <r>
    <n v="1690131600"/>
    <x v="2"/>
    <x v="3"/>
    <n v="1366"/>
    <n v="6351"/>
    <n v="6315.5"/>
    <x v="2"/>
    <x v="3"/>
    <s v="Jul 22"/>
    <x v="20"/>
  </r>
  <r>
    <n v="1721581200"/>
    <x v="0"/>
    <x v="0"/>
    <n v="845"/>
    <n v="3969"/>
    <n v="3944"/>
    <x v="0"/>
    <x v="0"/>
    <s v="Jul 21"/>
    <x v="20"/>
  </r>
  <r>
    <n v="1721581200"/>
    <x v="0"/>
    <x v="1"/>
    <n v="245"/>
    <n v="809"/>
    <n v="809"/>
    <x v="0"/>
    <x v="1"/>
    <s v="Jul 21"/>
    <x v="20"/>
  </r>
  <r>
    <n v="1721581200"/>
    <x v="0"/>
    <x v="2"/>
    <n v="396"/>
    <n v="1479"/>
    <n v="1466"/>
    <x v="0"/>
    <x v="2"/>
    <s v="Jul 21"/>
    <x v="20"/>
  </r>
  <r>
    <n v="1721581200"/>
    <x v="0"/>
    <x v="3"/>
    <n v="1333"/>
    <n v="6257"/>
    <n v="6219"/>
    <x v="0"/>
    <x v="3"/>
    <s v="Jul 21"/>
    <x v="20"/>
  </r>
  <r>
    <n v="1753030800"/>
    <x v="3"/>
    <x v="0"/>
    <n v="857"/>
    <n v="3933"/>
    <n v="3917"/>
    <x v="3"/>
    <x v="0"/>
    <s v="Jul 20"/>
    <x v="20"/>
  </r>
  <r>
    <n v="1753030800"/>
    <x v="3"/>
    <x v="1"/>
    <n v="212"/>
    <n v="773"/>
    <n v="773"/>
    <x v="3"/>
    <x v="1"/>
    <s v="Jul 20"/>
    <x v="20"/>
  </r>
  <r>
    <n v="1753030800"/>
    <x v="3"/>
    <x v="2"/>
    <n v="398"/>
    <n v="1498"/>
    <n v="1496"/>
    <x v="3"/>
    <x v="2"/>
    <s v="Jul 20"/>
    <x v="20"/>
  </r>
  <r>
    <n v="1753030800"/>
    <x v="3"/>
    <x v="3"/>
    <n v="1296"/>
    <n v="6204"/>
    <n v="6186"/>
    <x v="3"/>
    <x v="3"/>
    <s v="Jul 20"/>
    <x v="20"/>
  </r>
  <r>
    <n v="1784480400"/>
    <x v="1"/>
    <x v="0"/>
    <n v="857"/>
    <n v="3901"/>
    <n v="3895"/>
    <x v="1"/>
    <x v="0"/>
    <s v="Jul 18"/>
    <x v="20"/>
  </r>
  <r>
    <n v="1784480400"/>
    <x v="1"/>
    <x v="1"/>
    <n v="217"/>
    <n v="807"/>
    <n v="807"/>
    <x v="1"/>
    <x v="1"/>
    <s v="Jul 18"/>
    <x v="20"/>
  </r>
  <r>
    <n v="1784480400"/>
    <x v="1"/>
    <x v="2"/>
    <n v="431"/>
    <n v="1739"/>
    <n v="1735"/>
    <x v="1"/>
    <x v="2"/>
    <s v="Jul 18"/>
    <x v="20"/>
  </r>
  <r>
    <n v="1784480400"/>
    <x v="1"/>
    <x v="3"/>
    <n v="1364"/>
    <n v="6447"/>
    <n v="6437"/>
    <x v="1"/>
    <x v="3"/>
    <s v="Jul 18"/>
    <x v="20"/>
  </r>
  <r>
    <n v="1690736400"/>
    <x v="2"/>
    <x v="0"/>
    <n v="859"/>
    <n v="4032"/>
    <n v="4008"/>
    <x v="2"/>
    <x v="0"/>
    <s v="Jul 29"/>
    <x v="21"/>
  </r>
  <r>
    <n v="1690736400"/>
    <x v="2"/>
    <x v="1"/>
    <n v="246"/>
    <n v="830"/>
    <n v="830"/>
    <x v="2"/>
    <x v="1"/>
    <s v="Jul 29"/>
    <x v="21"/>
  </r>
  <r>
    <n v="1690736400"/>
    <x v="2"/>
    <x v="2"/>
    <n v="420"/>
    <n v="1505"/>
    <n v="1493.5"/>
    <x v="2"/>
    <x v="2"/>
    <s v="Jul 29"/>
    <x v="21"/>
  </r>
  <r>
    <n v="1690736400"/>
    <x v="2"/>
    <x v="3"/>
    <n v="1372"/>
    <n v="6367"/>
    <n v="6331.5"/>
    <x v="2"/>
    <x v="3"/>
    <s v="Jul 29"/>
    <x v="21"/>
  </r>
  <r>
    <n v="1722186000"/>
    <x v="0"/>
    <x v="0"/>
    <n v="880"/>
    <n v="4083"/>
    <n v="4057"/>
    <x v="0"/>
    <x v="0"/>
    <s v="Jul 28"/>
    <x v="21"/>
  </r>
  <r>
    <n v="1722186000"/>
    <x v="0"/>
    <x v="1"/>
    <n v="245"/>
    <n v="809"/>
    <n v="809"/>
    <x v="0"/>
    <x v="1"/>
    <s v="Jul 28"/>
    <x v="21"/>
  </r>
  <r>
    <n v="1722186000"/>
    <x v="0"/>
    <x v="2"/>
    <n v="396"/>
    <n v="1481"/>
    <n v="1468"/>
    <x v="0"/>
    <x v="2"/>
    <s v="Jul 28"/>
    <x v="21"/>
  </r>
  <r>
    <n v="1722186000"/>
    <x v="0"/>
    <x v="3"/>
    <n v="1368"/>
    <n v="6373"/>
    <n v="6334"/>
    <x v="0"/>
    <x v="3"/>
    <s v="Jul 28"/>
    <x v="21"/>
  </r>
  <r>
    <n v="1753635600"/>
    <x v="3"/>
    <x v="0"/>
    <n v="879"/>
    <n v="4009"/>
    <n v="3993"/>
    <x v="3"/>
    <x v="0"/>
    <s v="Jul 27"/>
    <x v="21"/>
  </r>
  <r>
    <n v="1753635600"/>
    <x v="3"/>
    <x v="1"/>
    <n v="216"/>
    <n v="777"/>
    <n v="774"/>
    <x v="3"/>
    <x v="1"/>
    <s v="Jul 27"/>
    <x v="21"/>
  </r>
  <r>
    <n v="1753635600"/>
    <x v="3"/>
    <x v="2"/>
    <n v="398"/>
    <n v="1497"/>
    <n v="1495"/>
    <x v="3"/>
    <x v="2"/>
    <s v="Jul 27"/>
    <x v="21"/>
  </r>
  <r>
    <n v="1753635600"/>
    <x v="3"/>
    <x v="3"/>
    <n v="1322"/>
    <n v="6283"/>
    <n v="6262"/>
    <x v="3"/>
    <x v="3"/>
    <s v="Jul 27"/>
    <x v="21"/>
  </r>
  <r>
    <n v="1785085200"/>
    <x v="1"/>
    <x v="0"/>
    <n v="859"/>
    <n v="3912"/>
    <n v="3906"/>
    <x v="1"/>
    <x v="0"/>
    <s v="Jul 25"/>
    <x v="21"/>
  </r>
  <r>
    <n v="1785085200"/>
    <x v="1"/>
    <x v="1"/>
    <n v="217"/>
    <n v="807"/>
    <n v="807"/>
    <x v="1"/>
    <x v="1"/>
    <s v="Jul 25"/>
    <x v="21"/>
  </r>
  <r>
    <n v="1785085200"/>
    <x v="1"/>
    <x v="2"/>
    <n v="431"/>
    <n v="1744"/>
    <n v="1740"/>
    <x v="1"/>
    <x v="2"/>
    <s v="Jul 25"/>
    <x v="21"/>
  </r>
  <r>
    <n v="1785085200"/>
    <x v="1"/>
    <x v="3"/>
    <n v="1366"/>
    <n v="6463"/>
    <n v="6453"/>
    <x v="1"/>
    <x v="3"/>
    <s v="Jul 25"/>
    <x v="21"/>
  </r>
  <r>
    <n v="1691341200"/>
    <x v="2"/>
    <x v="0"/>
    <n v="863"/>
    <n v="4044"/>
    <n v="4020"/>
    <x v="2"/>
    <x v="0"/>
    <s v=" Aug 5"/>
    <x v="22"/>
  </r>
  <r>
    <n v="1691341200"/>
    <x v="2"/>
    <x v="1"/>
    <n v="246"/>
    <n v="830"/>
    <n v="830"/>
    <x v="2"/>
    <x v="1"/>
    <s v=" Aug 5"/>
    <x v="22"/>
  </r>
  <r>
    <n v="1691341200"/>
    <x v="2"/>
    <x v="2"/>
    <n v="419"/>
    <n v="1502"/>
    <n v="1490.5"/>
    <x v="2"/>
    <x v="2"/>
    <s v=" Aug 5"/>
    <x v="22"/>
  </r>
  <r>
    <n v="1691341200"/>
    <x v="2"/>
    <x v="3"/>
    <n v="1376"/>
    <n v="6376"/>
    <n v="6340.5"/>
    <x v="2"/>
    <x v="3"/>
    <s v=" Aug 5"/>
    <x v="22"/>
  </r>
  <r>
    <n v="1722790800"/>
    <x v="0"/>
    <x v="0"/>
    <n v="904"/>
    <n v="4175"/>
    <n v="4149"/>
    <x v="0"/>
    <x v="0"/>
    <s v=" Aug 4"/>
    <x v="22"/>
  </r>
  <r>
    <n v="1722790800"/>
    <x v="0"/>
    <x v="1"/>
    <n v="245"/>
    <n v="809"/>
    <n v="809"/>
    <x v="0"/>
    <x v="1"/>
    <s v=" Aug 4"/>
    <x v="22"/>
  </r>
  <r>
    <n v="1722790800"/>
    <x v="0"/>
    <x v="2"/>
    <n v="391"/>
    <n v="1471"/>
    <n v="1458"/>
    <x v="0"/>
    <x v="2"/>
    <s v=" Aug 4"/>
    <x v="22"/>
  </r>
  <r>
    <n v="1722790800"/>
    <x v="0"/>
    <x v="3"/>
    <n v="1387"/>
    <n v="6455"/>
    <n v="6416"/>
    <x v="0"/>
    <x v="3"/>
    <s v=" Aug 4"/>
    <x v="22"/>
  </r>
  <r>
    <n v="1754240400"/>
    <x v="3"/>
    <x v="0"/>
    <n v="890"/>
    <n v="4058"/>
    <n v="4042"/>
    <x v="3"/>
    <x v="0"/>
    <s v=" Aug 3"/>
    <x v="22"/>
  </r>
  <r>
    <n v="1754240400"/>
    <x v="3"/>
    <x v="1"/>
    <n v="216"/>
    <n v="777"/>
    <n v="774"/>
    <x v="3"/>
    <x v="1"/>
    <s v=" Aug 3"/>
    <x v="22"/>
  </r>
  <r>
    <n v="1754240400"/>
    <x v="3"/>
    <x v="2"/>
    <n v="398"/>
    <n v="1497"/>
    <n v="1495"/>
    <x v="3"/>
    <x v="2"/>
    <s v=" Aug 3"/>
    <x v="22"/>
  </r>
  <r>
    <n v="1754240400"/>
    <x v="3"/>
    <x v="3"/>
    <n v="1333"/>
    <n v="6332"/>
    <n v="6311"/>
    <x v="3"/>
    <x v="3"/>
    <s v=" Aug 3"/>
    <x v="22"/>
  </r>
  <r>
    <n v="1785690000"/>
    <x v="1"/>
    <x v="0"/>
    <n v="863"/>
    <n v="3933"/>
    <n v="3927"/>
    <x v="1"/>
    <x v="0"/>
    <s v=" Aug 1"/>
    <x v="22"/>
  </r>
  <r>
    <n v="1785690000"/>
    <x v="1"/>
    <x v="1"/>
    <n v="217"/>
    <n v="807"/>
    <n v="807"/>
    <x v="1"/>
    <x v="1"/>
    <s v=" Aug 1"/>
    <x v="22"/>
  </r>
  <r>
    <n v="1785690000"/>
    <x v="1"/>
    <x v="2"/>
    <n v="432"/>
    <n v="1747"/>
    <n v="1743"/>
    <x v="1"/>
    <x v="2"/>
    <s v=" Aug 1"/>
    <x v="22"/>
  </r>
  <r>
    <n v="1785690000"/>
    <x v="1"/>
    <x v="3"/>
    <n v="1371"/>
    <n v="6487"/>
    <n v="6477"/>
    <x v="1"/>
    <x v="3"/>
    <s v=" Aug 1"/>
    <x v="22"/>
  </r>
  <r>
    <n v="1691946000"/>
    <x v="2"/>
    <x v="0"/>
    <n v="880"/>
    <n v="4093"/>
    <n v="4069"/>
    <x v="2"/>
    <x v="0"/>
    <s v="Aug 12"/>
    <x v="23"/>
  </r>
  <r>
    <n v="1691946000"/>
    <x v="2"/>
    <x v="1"/>
    <n v="246"/>
    <n v="830"/>
    <n v="830"/>
    <x v="2"/>
    <x v="1"/>
    <s v="Aug 12"/>
    <x v="23"/>
  </r>
  <r>
    <n v="1691946000"/>
    <x v="2"/>
    <x v="2"/>
    <n v="418"/>
    <n v="1498"/>
    <n v="1486.5"/>
    <x v="2"/>
    <x v="2"/>
    <s v="Aug 12"/>
    <x v="23"/>
  </r>
  <r>
    <n v="1691946000"/>
    <x v="2"/>
    <x v="3"/>
    <n v="1392"/>
    <n v="6421"/>
    <n v="6385.5"/>
    <x v="2"/>
    <x v="3"/>
    <s v="Aug 12"/>
    <x v="23"/>
  </r>
  <r>
    <n v="1723395600"/>
    <x v="0"/>
    <x v="0"/>
    <n v="919"/>
    <n v="4230"/>
    <n v="4204"/>
    <x v="0"/>
    <x v="0"/>
    <s v="Aug 11"/>
    <x v="23"/>
  </r>
  <r>
    <n v="1723395600"/>
    <x v="0"/>
    <x v="1"/>
    <n v="245"/>
    <n v="809"/>
    <n v="809"/>
    <x v="0"/>
    <x v="1"/>
    <s v="Aug 11"/>
    <x v="23"/>
  </r>
  <r>
    <n v="1723395600"/>
    <x v="0"/>
    <x v="2"/>
    <n v="391"/>
    <n v="1471"/>
    <n v="1458"/>
    <x v="0"/>
    <x v="2"/>
    <s v="Aug 11"/>
    <x v="23"/>
  </r>
  <r>
    <n v="1723395600"/>
    <x v="0"/>
    <x v="3"/>
    <n v="1398"/>
    <n v="6510"/>
    <n v="6471"/>
    <x v="0"/>
    <x v="3"/>
    <s v="Aug 11"/>
    <x v="23"/>
  </r>
  <r>
    <n v="1754845200"/>
    <x v="3"/>
    <x v="0"/>
    <n v="926"/>
    <n v="4187"/>
    <n v="4171"/>
    <x v="3"/>
    <x v="0"/>
    <s v="Aug 10"/>
    <x v="23"/>
  </r>
  <r>
    <n v="1754845200"/>
    <x v="3"/>
    <x v="1"/>
    <n v="216"/>
    <n v="777"/>
    <n v="774"/>
    <x v="3"/>
    <x v="1"/>
    <s v="Aug 10"/>
    <x v="23"/>
  </r>
  <r>
    <n v="1754845200"/>
    <x v="3"/>
    <x v="2"/>
    <n v="398"/>
    <n v="1497"/>
    <n v="1495"/>
    <x v="3"/>
    <x v="2"/>
    <s v="Aug 10"/>
    <x v="23"/>
  </r>
  <r>
    <n v="1754845200"/>
    <x v="3"/>
    <x v="3"/>
    <n v="1369"/>
    <n v="6461"/>
    <n v="6440"/>
    <x v="3"/>
    <x v="3"/>
    <s v="Aug 10"/>
    <x v="23"/>
  </r>
  <r>
    <n v="1786294800"/>
    <x v="1"/>
    <x v="0"/>
    <n v="865"/>
    <n v="3956"/>
    <n v="3950"/>
    <x v="1"/>
    <x v="0"/>
    <s v=" Aug 8"/>
    <x v="23"/>
  </r>
  <r>
    <n v="1786294800"/>
    <x v="1"/>
    <x v="1"/>
    <n v="217"/>
    <n v="807"/>
    <n v="807"/>
    <x v="1"/>
    <x v="1"/>
    <s v=" Aug 8"/>
    <x v="23"/>
  </r>
  <r>
    <n v="1786294800"/>
    <x v="1"/>
    <x v="2"/>
    <n v="432"/>
    <n v="1747"/>
    <n v="1743"/>
    <x v="1"/>
    <x v="2"/>
    <s v=" Aug 8"/>
    <x v="23"/>
  </r>
  <r>
    <n v="1786294800"/>
    <x v="1"/>
    <x v="3"/>
    <n v="1373"/>
    <n v="6510"/>
    <n v="6500"/>
    <x v="1"/>
    <x v="3"/>
    <s v=" Aug 8"/>
    <x v="23"/>
  </r>
  <r>
    <n v="1692550800"/>
    <x v="2"/>
    <x v="0"/>
    <n v="880"/>
    <n v="4087"/>
    <n v="4063"/>
    <x v="2"/>
    <x v="0"/>
    <s v="Aug 19"/>
    <x v="24"/>
  </r>
  <r>
    <n v="1692550800"/>
    <x v="2"/>
    <x v="1"/>
    <n v="246"/>
    <n v="830"/>
    <n v="830"/>
    <x v="2"/>
    <x v="1"/>
    <s v="Aug 19"/>
    <x v="24"/>
  </r>
  <r>
    <n v="1692550800"/>
    <x v="2"/>
    <x v="2"/>
    <n v="418"/>
    <n v="1498"/>
    <n v="1486.5"/>
    <x v="2"/>
    <x v="2"/>
    <s v="Aug 19"/>
    <x v="24"/>
  </r>
  <r>
    <n v="1692550800"/>
    <x v="2"/>
    <x v="3"/>
    <n v="1392"/>
    <n v="6415"/>
    <n v="6379.5"/>
    <x v="2"/>
    <x v="3"/>
    <s v="Aug 19"/>
    <x v="24"/>
  </r>
  <r>
    <n v="1724000400"/>
    <x v="0"/>
    <x v="0"/>
    <n v="924"/>
    <n v="4249"/>
    <n v="4223"/>
    <x v="0"/>
    <x v="0"/>
    <s v="Aug 18"/>
    <x v="24"/>
  </r>
  <r>
    <n v="1724000400"/>
    <x v="0"/>
    <x v="1"/>
    <n v="245"/>
    <n v="809"/>
    <n v="809"/>
    <x v="0"/>
    <x v="1"/>
    <s v="Aug 18"/>
    <x v="24"/>
  </r>
  <r>
    <n v="1724000400"/>
    <x v="0"/>
    <x v="2"/>
    <n v="393"/>
    <n v="1475"/>
    <n v="1462"/>
    <x v="0"/>
    <x v="2"/>
    <s v="Aug 18"/>
    <x v="24"/>
  </r>
  <r>
    <n v="1724000400"/>
    <x v="0"/>
    <x v="3"/>
    <n v="1406"/>
    <n v="6533"/>
    <n v="6494"/>
    <x v="0"/>
    <x v="3"/>
    <s v="Aug 18"/>
    <x v="24"/>
  </r>
  <r>
    <n v="1755450000"/>
    <x v="3"/>
    <x v="0"/>
    <n v="934"/>
    <n v="4215"/>
    <n v="4196"/>
    <x v="3"/>
    <x v="0"/>
    <s v="Aug 17"/>
    <x v="24"/>
  </r>
  <r>
    <n v="1755450000"/>
    <x v="3"/>
    <x v="1"/>
    <n v="216"/>
    <n v="777"/>
    <n v="774"/>
    <x v="3"/>
    <x v="1"/>
    <s v="Aug 17"/>
    <x v="24"/>
  </r>
  <r>
    <n v="1755450000"/>
    <x v="3"/>
    <x v="2"/>
    <n v="398"/>
    <n v="1497"/>
    <n v="1495"/>
    <x v="3"/>
    <x v="2"/>
    <s v="Aug 17"/>
    <x v="24"/>
  </r>
  <r>
    <n v="1755450000"/>
    <x v="3"/>
    <x v="3"/>
    <n v="1377"/>
    <n v="6489"/>
    <n v="6465"/>
    <x v="3"/>
    <x v="3"/>
    <s v="Aug 17"/>
    <x v="24"/>
  </r>
  <r>
    <n v="1786899600"/>
    <x v="1"/>
    <x v="0"/>
    <n v="865"/>
    <n v="3947"/>
    <n v="3941"/>
    <x v="1"/>
    <x v="0"/>
    <s v="Aug 15"/>
    <x v="24"/>
  </r>
  <r>
    <n v="1786899600"/>
    <x v="1"/>
    <x v="1"/>
    <n v="217"/>
    <n v="807"/>
    <n v="807"/>
    <x v="1"/>
    <x v="1"/>
    <s v="Aug 15"/>
    <x v="24"/>
  </r>
  <r>
    <n v="1786899600"/>
    <x v="1"/>
    <x v="2"/>
    <n v="431"/>
    <n v="1744"/>
    <n v="1740"/>
    <x v="1"/>
    <x v="2"/>
    <s v="Aug 15"/>
    <x v="24"/>
  </r>
  <r>
    <n v="1786899600"/>
    <x v="1"/>
    <x v="3"/>
    <n v="1372"/>
    <n v="6498"/>
    <n v="6488"/>
    <x v="1"/>
    <x v="3"/>
    <s v="Aug 15"/>
    <x v="24"/>
  </r>
  <r>
    <n v="1693155600"/>
    <x v="2"/>
    <x v="0"/>
    <n v="883"/>
    <n v="4096"/>
    <n v="4072"/>
    <x v="2"/>
    <x v="0"/>
    <s v="Aug 26"/>
    <x v="25"/>
  </r>
  <r>
    <n v="1693155600"/>
    <x v="2"/>
    <x v="1"/>
    <n v="246"/>
    <n v="830"/>
    <n v="830"/>
    <x v="2"/>
    <x v="1"/>
    <s v="Aug 26"/>
    <x v="25"/>
  </r>
  <r>
    <n v="1693155600"/>
    <x v="2"/>
    <x v="2"/>
    <n v="418"/>
    <n v="1498"/>
    <n v="1486.5"/>
    <x v="2"/>
    <x v="2"/>
    <s v="Aug 26"/>
    <x v="25"/>
  </r>
  <r>
    <n v="1693155600"/>
    <x v="2"/>
    <x v="3"/>
    <n v="1395"/>
    <n v="6424"/>
    <n v="6388.5"/>
    <x v="2"/>
    <x v="3"/>
    <s v="Aug 26"/>
    <x v="25"/>
  </r>
  <r>
    <n v="1724605200"/>
    <x v="0"/>
    <x v="0"/>
    <n v="929"/>
    <n v="4268"/>
    <n v="4242"/>
    <x v="0"/>
    <x v="0"/>
    <s v="Aug 25"/>
    <x v="25"/>
  </r>
  <r>
    <n v="1724605200"/>
    <x v="0"/>
    <x v="1"/>
    <n v="245"/>
    <n v="809"/>
    <n v="809"/>
    <x v="0"/>
    <x v="1"/>
    <s v="Aug 25"/>
    <x v="25"/>
  </r>
  <r>
    <n v="1724605200"/>
    <x v="0"/>
    <x v="2"/>
    <n v="407"/>
    <n v="1504"/>
    <n v="1491"/>
    <x v="0"/>
    <x v="2"/>
    <s v="Aug 25"/>
    <x v="25"/>
  </r>
  <r>
    <n v="1724605200"/>
    <x v="0"/>
    <x v="3"/>
    <n v="1424"/>
    <n v="6581"/>
    <n v="6542"/>
    <x v="0"/>
    <x v="3"/>
    <s v="Aug 25"/>
    <x v="25"/>
  </r>
  <r>
    <n v="1756054800"/>
    <x v="3"/>
    <x v="0"/>
    <n v="934"/>
    <n v="4215"/>
    <n v="4196"/>
    <x v="3"/>
    <x v="0"/>
    <s v="Aug 24"/>
    <x v="25"/>
  </r>
  <r>
    <n v="1756054800"/>
    <x v="3"/>
    <x v="1"/>
    <n v="216"/>
    <n v="777"/>
    <n v="774"/>
    <x v="3"/>
    <x v="1"/>
    <s v="Aug 24"/>
    <x v="25"/>
  </r>
  <r>
    <n v="1756054800"/>
    <x v="3"/>
    <x v="2"/>
    <n v="395"/>
    <n v="1487"/>
    <n v="1485"/>
    <x v="3"/>
    <x v="2"/>
    <s v="Aug 24"/>
    <x v="25"/>
  </r>
  <r>
    <n v="1756054800"/>
    <x v="3"/>
    <x v="3"/>
    <n v="1374"/>
    <n v="6479"/>
    <n v="6455"/>
    <x v="3"/>
    <x v="3"/>
    <s v="Aug 24"/>
    <x v="25"/>
  </r>
  <r>
    <n v="1787504400"/>
    <x v="1"/>
    <x v="0"/>
    <n v="865"/>
    <n v="3948"/>
    <n v="3942"/>
    <x v="1"/>
    <x v="0"/>
    <s v="Aug 22"/>
    <x v="25"/>
  </r>
  <r>
    <n v="1787504400"/>
    <x v="1"/>
    <x v="1"/>
    <n v="217"/>
    <n v="807"/>
    <n v="807"/>
    <x v="1"/>
    <x v="1"/>
    <s v="Aug 22"/>
    <x v="25"/>
  </r>
  <r>
    <n v="1787504400"/>
    <x v="1"/>
    <x v="2"/>
    <n v="431"/>
    <n v="1744"/>
    <n v="1740"/>
    <x v="1"/>
    <x v="2"/>
    <s v="Aug 22"/>
    <x v="25"/>
  </r>
  <r>
    <n v="1787504400"/>
    <x v="1"/>
    <x v="3"/>
    <n v="1372"/>
    <n v="6499"/>
    <n v="6489"/>
    <x v="1"/>
    <x v="3"/>
    <s v="Aug 22"/>
    <x v="25"/>
  </r>
  <r>
    <n v="1725210000"/>
    <x v="0"/>
    <x v="0"/>
    <n v="938"/>
    <n v="4310"/>
    <n v="4284"/>
    <x v="0"/>
    <x v="0"/>
    <s v=" Sep 1"/>
    <x v="26"/>
  </r>
  <r>
    <n v="1725210000"/>
    <x v="0"/>
    <x v="1"/>
    <n v="245"/>
    <n v="809"/>
    <n v="809"/>
    <x v="0"/>
    <x v="1"/>
    <s v=" Sep 1"/>
    <x v="26"/>
  </r>
  <r>
    <n v="1725210000"/>
    <x v="0"/>
    <x v="2"/>
    <n v="407"/>
    <n v="1504"/>
    <n v="1491"/>
    <x v="0"/>
    <x v="2"/>
    <s v=" Sep 1"/>
    <x v="26"/>
  </r>
  <r>
    <n v="1725210000"/>
    <x v="0"/>
    <x v="3"/>
    <n v="1433"/>
    <n v="6623"/>
    <n v="6584"/>
    <x v="0"/>
    <x v="3"/>
    <s v=" Sep 1"/>
    <x v="26"/>
  </r>
  <r>
    <n v="1771779600"/>
    <x v="1"/>
    <x v="0"/>
    <n v="38"/>
    <n v="203"/>
    <n v="203"/>
    <x v="1"/>
    <x v="0"/>
    <s v="Feb 22"/>
    <x v="27"/>
  </r>
  <r>
    <n v="1771779600"/>
    <x v="1"/>
    <x v="1"/>
    <n v="26"/>
    <n v="105"/>
    <n v="105"/>
    <x v="1"/>
    <x v="1"/>
    <s v="Feb 22"/>
    <x v="27"/>
  </r>
  <r>
    <n v="1771779600"/>
    <x v="1"/>
    <x v="2"/>
    <n v="24"/>
    <n v="106"/>
    <n v="106"/>
    <x v="1"/>
    <x v="2"/>
    <s v="Feb 22"/>
    <x v="27"/>
  </r>
  <r>
    <n v="1771779600"/>
    <x v="1"/>
    <x v="3"/>
    <n v="64"/>
    <n v="414"/>
    <n v="414"/>
    <x v="1"/>
    <x v="3"/>
    <s v="Feb 22"/>
    <x v="2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pivotTable1.xml><?xml version="1.0" encoding="utf-8"?>
<pivotTableDefinition xmlns="http://schemas.openxmlformats.org/spreadsheetml/2006/main" name="Y:\enrollment stats\201502\students.sas7bdat" cacheId="65" applyNumberFormats="0" applyBorderFormats="0" applyFontFormats="0" applyPatternFormats="0" applyAlignmentFormats="0" applyWidthHeightFormats="1" dataCaption="Values" updatedVersion="6" minRefreshableVersion="3" showCalcMbrs="0" useAutoFormatting="1" itemPrintTitles="1" createdVersion="3" indent="0" outline="1" outlineData="1" multipleFieldFilters="0" fieldListSortAscending="1">
  <location ref="A11:D91" firstHeaderRow="1" firstDataRow="2" firstDataCol="1" rowPageCount="4" colPageCount="1"/>
  <pivotFields count="21">
    <pivotField dataField="1" showAll="0"/>
    <pivotField showAll="0"/>
    <pivotField showAll="0"/>
    <pivotField axis="axisPage" showAll="0">
      <items count="5">
        <item x="1"/>
        <item x="0"/>
        <item x="2"/>
        <item x="3"/>
        <item t="default"/>
      </items>
    </pivotField>
    <pivotField showAll="0"/>
    <pivotField axis="axisPage" showAll="0">
      <items count="6">
        <item x="4"/>
        <item x="0"/>
        <item x="3"/>
        <item x="1"/>
        <item x="2"/>
        <item t="default"/>
      </items>
    </pivotField>
    <pivotField axis="axisRow" showAll="0">
      <items count="96">
        <item x="13"/>
        <item x="38"/>
        <item m="1" x="90"/>
        <item m="1" x="89"/>
        <item x="42"/>
        <item x="14"/>
        <item x="46"/>
        <item x="30"/>
        <item m="1" x="79"/>
        <item x="26"/>
        <item x="63"/>
        <item x="6"/>
        <item x="72"/>
        <item x="54"/>
        <item x="67"/>
        <item x="74"/>
        <item x="41"/>
        <item x="52"/>
        <item x="71"/>
        <item x="66"/>
        <item x="32"/>
        <item x="36"/>
        <item x="49"/>
        <item x="45"/>
        <item x="7"/>
        <item m="1" x="84"/>
        <item x="57"/>
        <item x="10"/>
        <item x="3"/>
        <item x="73"/>
        <item x="61"/>
        <item m="1" x="83"/>
        <item m="1" x="82"/>
        <item x="17"/>
        <item m="1" x="85"/>
        <item x="16"/>
        <item m="1" x="88"/>
        <item x="68"/>
        <item x="70"/>
        <item x="51"/>
        <item x="62"/>
        <item x="39"/>
        <item x="33"/>
        <item x="34"/>
        <item x="35"/>
        <item x="53"/>
        <item x="37"/>
        <item x="29"/>
        <item x="64"/>
        <item x="43"/>
        <item m="1" x="78"/>
        <item x="19"/>
        <item x="4"/>
        <item x="20"/>
        <item x="8"/>
        <item x="27"/>
        <item x="12"/>
        <item x="5"/>
        <item x="23"/>
        <item x="25"/>
        <item x="24"/>
        <item x="55"/>
        <item x="21"/>
        <item x="9"/>
        <item x="28"/>
        <item x="11"/>
        <item x="69"/>
        <item x="59"/>
        <item x="0"/>
        <item x="2"/>
        <item x="50"/>
        <item m="1" x="91"/>
        <item x="18"/>
        <item m="1" x="92"/>
        <item m="1" x="87"/>
        <item x="15"/>
        <item m="1" x="81"/>
        <item m="1" x="93"/>
        <item x="48"/>
        <item x="56"/>
        <item m="1" x="86"/>
        <item x="1"/>
        <item x="76"/>
        <item x="22"/>
        <item x="40"/>
        <item x="31"/>
        <item x="47"/>
        <item x="75"/>
        <item x="58"/>
        <item x="60"/>
        <item m="1" x="80"/>
        <item x="77"/>
        <item m="1" x="94"/>
        <item x="65"/>
        <item x="44"/>
        <item t="default"/>
      </items>
    </pivotField>
    <pivotField axis="axisPage" showAll="0">
      <items count="10">
        <item x="7"/>
        <item x="0"/>
        <item x="2"/>
        <item x="4"/>
        <item x="5"/>
        <item x="1"/>
        <item x="3"/>
        <item x="6"/>
        <item x="8"/>
        <item t="default"/>
      </items>
    </pivotField>
    <pivotField axis="axisPage" showAll="0">
      <items count="17">
        <item x="13"/>
        <item x="4"/>
        <item x="9"/>
        <item x="3"/>
        <item x="1"/>
        <item x="7"/>
        <item x="6"/>
        <item m="1" x="15"/>
        <item x="11"/>
        <item x="0"/>
        <item x="2"/>
        <item x="5"/>
        <item x="10"/>
        <item x="12"/>
        <item x="8"/>
        <item x="14"/>
        <item t="default"/>
      </items>
    </pivotField>
    <pivotField showAll="0"/>
    <pivotField showAll="0"/>
    <pivotField showAll="0"/>
    <pivotField showAll="0"/>
    <pivotField showAll="0"/>
    <pivotField axis="axisCol" showAll="0">
      <items count="3">
        <item x="0"/>
        <item x="1"/>
        <item t="default"/>
      </items>
    </pivotField>
    <pivotField showAll="0"/>
    <pivotField showAll="0"/>
    <pivotField showAll="0"/>
    <pivotField numFmtId="168" showAll="0"/>
    <pivotField showAll="0"/>
    <pivotField showAll="0"/>
  </pivotFields>
  <rowFields count="1">
    <field x="6"/>
  </rowFields>
  <rowItems count="79">
    <i>
      <x/>
    </i>
    <i>
      <x v="1"/>
    </i>
    <i>
      <x v="4"/>
    </i>
    <i>
      <x v="5"/>
    </i>
    <i>
      <x v="6"/>
    </i>
    <i>
      <x v="7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6"/>
    </i>
    <i>
      <x v="27"/>
    </i>
    <i>
      <x v="28"/>
    </i>
    <i>
      <x v="29"/>
    </i>
    <i>
      <x v="30"/>
    </i>
    <i>
      <x v="33"/>
    </i>
    <i>
      <x v="35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2"/>
    </i>
    <i>
      <x v="75"/>
    </i>
    <i>
      <x v="78"/>
    </i>
    <i>
      <x v="79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1"/>
    </i>
    <i>
      <x v="93"/>
    </i>
    <i>
      <x v="94"/>
    </i>
    <i t="grand">
      <x/>
    </i>
  </rowItems>
  <colFields count="1">
    <field x="14"/>
  </colFields>
  <colItems count="3">
    <i>
      <x/>
    </i>
    <i>
      <x v="1"/>
    </i>
    <i t="grand">
      <x/>
    </i>
  </colItems>
  <pageFields count="4">
    <pageField fld="5" hier="-1"/>
    <pageField fld="7" hier="-1"/>
    <pageField fld="8" hier="-1"/>
    <pageField fld="3" hier="-1"/>
  </pageFields>
  <dataFields count="1">
    <dataField name="Headcount" fld="0" subtotal="count" baseField="6" baseItem="0"/>
  </dataField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Y:\enrollment stats\201502\sch_fte.sas7bdat" cacheId="62" applyNumberFormats="0" applyBorderFormats="0" applyFontFormats="0" applyPatternFormats="0" applyAlignmentFormats="0" applyWidthHeightFormats="1" dataCaption="Values" updatedVersion="6" minRefreshableVersion="3" showCalcMbrs="0" useAutoFormatting="1" itemPrintTitles="1" createdVersion="3" indent="0" outline="1" outlineData="1" multipleFieldFilters="0" chartFormat="3" fieldListSortAscending="1">
  <location ref="B86:F88" firstHeaderRow="1" firstDataRow="2" firstDataCol="0" rowPageCount="9" colPageCount="1"/>
  <pivotFields count="17">
    <pivotField axis="axisPage" showAll="0">
      <items count="5">
        <item x="0"/>
        <item x="1"/>
        <item x="2"/>
        <item m="1" x="3"/>
        <item t="default"/>
      </items>
    </pivotField>
    <pivotField axis="axisPage" showAll="0">
      <items count="7">
        <item x="0"/>
        <item x="1"/>
        <item x="2"/>
        <item x="3"/>
        <item m="1" x="5"/>
        <item x="4"/>
        <item t="default"/>
      </items>
    </pivotField>
    <pivotField axis="axisPage" showAll="0">
      <items count="13">
        <item x="7"/>
        <item x="3"/>
        <item x="8"/>
        <item x="6"/>
        <item x="4"/>
        <item x="0"/>
        <item x="9"/>
        <item x="1"/>
        <item x="5"/>
        <item x="10"/>
        <item x="2"/>
        <item x="11"/>
        <item t="default"/>
      </items>
    </pivotField>
    <pivotField axis="axisPage" showAll="0">
      <items count="25">
        <item x="0"/>
        <item x="10"/>
        <item x="1"/>
        <item x="9"/>
        <item x="2"/>
        <item x="19"/>
        <item x="7"/>
        <item x="11"/>
        <item x="14"/>
        <item x="20"/>
        <item x="15"/>
        <item m="1" x="22"/>
        <item x="18"/>
        <item x="8"/>
        <item x="3"/>
        <item x="16"/>
        <item x="17"/>
        <item x="4"/>
        <item x="5"/>
        <item m="1" x="21"/>
        <item m="1" x="23"/>
        <item x="6"/>
        <item x="12"/>
        <item x="13"/>
        <item t="default"/>
      </items>
    </pivotField>
    <pivotField axis="axisPage" showAll="0">
      <items count="51">
        <item x="18"/>
        <item x="31"/>
        <item x="12"/>
        <item x="23"/>
        <item x="0"/>
        <item x="36"/>
        <item x="19"/>
        <item x="37"/>
        <item x="4"/>
        <item x="20"/>
        <item x="10"/>
        <item x="1"/>
        <item x="24"/>
        <item x="13"/>
        <item x="14"/>
        <item x="15"/>
        <item x="16"/>
        <item x="17"/>
        <item x="2"/>
        <item x="5"/>
        <item x="38"/>
        <item x="25"/>
        <item x="40"/>
        <item x="6"/>
        <item x="9"/>
        <item x="30"/>
        <item x="39"/>
        <item m="1" x="44"/>
        <item x="34"/>
        <item x="29"/>
        <item x="3"/>
        <item x="21"/>
        <item x="32"/>
        <item x="33"/>
        <item x="7"/>
        <item x="26"/>
        <item x="35"/>
        <item m="1" x="42"/>
        <item x="41"/>
        <item m="1" x="48"/>
        <item x="28"/>
        <item m="1" x="47"/>
        <item m="1" x="45"/>
        <item m="1" x="49"/>
        <item m="1" x="43"/>
        <item m="1" x="46"/>
        <item x="11"/>
        <item x="8"/>
        <item x="22"/>
        <item x="27"/>
        <item t="default"/>
      </items>
    </pivotField>
    <pivotField axis="axisPage" showAll="0">
      <items count="165">
        <item x="14"/>
        <item x="15"/>
        <item x="16"/>
        <item x="111"/>
        <item x="112"/>
        <item x="109"/>
        <item x="92"/>
        <item x="110"/>
        <item x="118"/>
        <item x="13"/>
        <item x="114"/>
        <item x="89"/>
        <item x="87"/>
        <item x="116"/>
        <item x="108"/>
        <item x="122"/>
        <item x="124"/>
        <item x="69"/>
        <item m="1" x="141"/>
        <item x="103"/>
        <item x="104"/>
        <item m="1" x="144"/>
        <item x="64"/>
        <item x="65"/>
        <item x="93"/>
        <item x="90"/>
        <item x="91"/>
        <item x="120"/>
        <item x="66"/>
        <item x="26"/>
        <item x="79"/>
        <item x="117"/>
        <item x="95"/>
        <item m="1" x="142"/>
        <item m="1" x="159"/>
        <item x="121"/>
        <item x="115"/>
        <item x="0"/>
        <item m="1" x="153"/>
        <item x="1"/>
        <item x="67"/>
        <item m="1" x="143"/>
        <item x="21"/>
        <item x="2"/>
        <item m="1" x="158"/>
        <item x="68"/>
        <item x="27"/>
        <item x="28"/>
        <item x="29"/>
        <item m="1" x="145"/>
        <item x="72"/>
        <item m="1" x="136"/>
        <item x="31"/>
        <item x="94"/>
        <item x="73"/>
        <item x="11"/>
        <item x="32"/>
        <item x="4"/>
        <item x="33"/>
        <item x="55"/>
        <item x="7"/>
        <item x="107"/>
        <item x="75"/>
        <item x="76"/>
        <item x="5"/>
        <item x="57"/>
        <item x="78"/>
        <item x="6"/>
        <item m="1" x="137"/>
        <item x="80"/>
        <item x="23"/>
        <item x="58"/>
        <item x="59"/>
        <item x="60"/>
        <item x="82"/>
        <item x="36"/>
        <item x="37"/>
        <item x="38"/>
        <item x="61"/>
        <item m="1" x="160"/>
        <item x="39"/>
        <item x="40"/>
        <item x="41"/>
        <item x="52"/>
        <item x="45"/>
        <item x="53"/>
        <item x="54"/>
        <item x="46"/>
        <item x="62"/>
        <item x="63"/>
        <item x="47"/>
        <item x="48"/>
        <item m="1" x="163"/>
        <item x="49"/>
        <item x="3"/>
        <item x="10"/>
        <item x="34"/>
        <item m="1" x="139"/>
        <item m="1" x="146"/>
        <item m="1" x="161"/>
        <item x="102"/>
        <item x="133"/>
        <item x="35"/>
        <item x="42"/>
        <item x="132"/>
        <item x="50"/>
        <item x="84"/>
        <item x="98"/>
        <item m="1" x="148"/>
        <item x="131"/>
        <item x="135"/>
        <item x="17"/>
        <item x="18"/>
        <item x="19"/>
        <item x="20"/>
        <item x="25"/>
        <item m="1" x="149"/>
        <item m="1" x="138"/>
        <item m="1" x="157"/>
        <item m="1" x="162"/>
        <item x="24"/>
        <item m="1" x="154"/>
        <item m="1" x="150"/>
        <item x="9"/>
        <item x="12"/>
        <item m="1" x="140"/>
        <item x="105"/>
        <item m="1" x="151"/>
        <item m="1" x="147"/>
        <item m="1" x="156"/>
        <item m="1" x="155"/>
        <item x="99"/>
        <item x="22"/>
        <item x="30"/>
        <item x="51"/>
        <item x="56"/>
        <item x="70"/>
        <item x="71"/>
        <item x="74"/>
        <item x="77"/>
        <item x="81"/>
        <item x="83"/>
        <item x="86"/>
        <item x="88"/>
        <item x="113"/>
        <item x="96"/>
        <item x="119"/>
        <item x="123"/>
        <item x="126"/>
        <item x="127"/>
        <item x="128"/>
        <item x="129"/>
        <item x="130"/>
        <item x="43"/>
        <item x="44"/>
        <item x="134"/>
        <item x="97"/>
        <item x="8"/>
        <item x="100"/>
        <item x="106"/>
        <item x="85"/>
        <item x="125"/>
        <item m="1" x="152"/>
        <item x="101"/>
        <item t="default"/>
      </items>
    </pivotField>
    <pivotField axis="axisPage" showAll="0">
      <items count="8">
        <item x="0"/>
        <item x="4"/>
        <item x="2"/>
        <item x="1"/>
        <item m="1" x="6"/>
        <item x="5"/>
        <item x="3"/>
        <item t="default"/>
      </items>
    </pivotField>
    <pivotField axis="axisPage" showAll="0">
      <items count="7">
        <item x="5"/>
        <item x="3"/>
        <item x="0"/>
        <item x="2"/>
        <item x="1"/>
        <item x="4"/>
        <item t="default"/>
      </items>
    </pivotField>
    <pivotField axis="axisPage" showAll="0">
      <items count="4">
        <item x="2"/>
        <item x="1"/>
        <item x="0"/>
        <item t="default"/>
      </items>
    </pivotField>
    <pivotField showAll="0"/>
    <pivotField showAll="0"/>
    <pivotField dataField="1" showAll="0"/>
    <pivotField dataField="1" showAll="0"/>
    <pivotField dataField="1" showAll="0"/>
    <pivotField showAll="0"/>
    <pivotField dataField="1" showAll="0"/>
    <pivotField dataField="1" showAll="0"/>
  </pivotFields>
  <rowItems count="1">
    <i/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pageFields count="9">
    <pageField fld="0" hier="-1"/>
    <pageField fld="1" hier="-1"/>
    <pageField fld="2" hier="-1"/>
    <pageField fld="3" hier="-1"/>
    <pageField fld="7" hier="-1"/>
    <pageField fld="6" hier="-1"/>
    <pageField fld="4" hier="-1"/>
    <pageField fld="5" hier="-1"/>
    <pageField fld="8" hier="-1"/>
  </pageFields>
  <dataFields count="5">
    <dataField name="Seats" fld="11" baseField="0" baseItem="1568712" numFmtId="166"/>
    <dataField name="Student Credit Hours" fld="12" baseField="0" baseItem="1" numFmtId="166"/>
    <dataField name="Student Full-Time Equivalent" fld="13" baseField="0" baseItem="2" numFmtId="166"/>
    <dataField name="Non-Credit Instructional Units" fld="15" baseField="0" baseItem="2"/>
    <dataField name="Non-Credit Full-Time Equivalent" fld="16" baseField="0" baseItem="2"/>
  </dataFields>
  <formats count="2">
    <format dxfId="5">
      <pivotArea outline="0" collapsedLevelsAreSubtotals="1" fieldPosition="0">
        <references count="1">
          <reference field="4294967294" count="3" selected="0">
            <x v="0"/>
            <x v="1"/>
            <x v="2"/>
          </reference>
        </references>
      </pivotArea>
    </format>
    <format dxfId="4">
      <pivotArea outline="0" collapsedLevelsAreSubtotals="1" fieldPosition="0"/>
    </format>
  </formats>
  <chartFormats count="10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0" format="3" series="1">
      <pivotArea type="data" outline="0" fieldPosition="0">
        <references count="1">
          <reference field="4294967294" count="1" selected="0">
            <x v="3"/>
          </reference>
        </references>
      </pivotArea>
    </chartFormat>
    <chartFormat chart="0" format="4" series="1">
      <pivotArea type="data" outline="0" fieldPosition="0">
        <references count="1">
          <reference field="4294967294" count="1" selected="0">
            <x v="4"/>
          </reference>
        </references>
      </pivotArea>
    </chartFormat>
    <chartFormat chart="2" format="1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1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2" format="12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2" format="13" series="1">
      <pivotArea type="data" outline="0" fieldPosition="0">
        <references count="1">
          <reference field="4294967294" count="1" selected="0">
            <x v="3"/>
          </reference>
        </references>
      </pivotArea>
    </chartFormat>
    <chartFormat chart="2" format="14" series="1">
      <pivotArea type="data" outline="0" fieldPosition="0">
        <references count="1">
          <reference field="4294967294" count="1" selected="0">
            <x v="4"/>
          </reference>
        </references>
      </pivotArea>
    </chartFormat>
  </chartFormats>
  <pivotTableStyleInfo name="PivotStyleLight16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Y:\enrollment stats\201502\regist_ao.sas7bdat (2)" cacheId="58" applyNumberFormats="0" applyBorderFormats="0" applyFontFormats="0" applyPatternFormats="0" applyAlignmentFormats="0" applyWidthHeightFormats="1" dataCaption="Values" updatedVersion="6" minRefreshableVersion="3" showCalcMbrs="0" useAutoFormatting="1" rowGrandTotals="0" colGrandTotals="0" itemPrintTitles="1" createdVersion="3" indent="0" outline="1" outlineData="1" multipleFieldFilters="0" chartFormat="3" rowHeaderCaption=" " colHeaderCaption=" " fieldListSortAscending="1">
  <location ref="B43:F72" firstHeaderRow="1" firstDataRow="2" firstDataCol="1" rowPageCount="1" colPageCount="1"/>
  <pivotFields count="10">
    <pivotField showAll="0"/>
    <pivotField showAll="0"/>
    <pivotField name="Campus" axis="axisPage" multipleItemSelectionAllowed="1" showAll="0">
      <items count="5">
        <item h="1" x="0"/>
        <item h="1" x="1"/>
        <item h="1" x="2"/>
        <item x="3"/>
        <item t="default"/>
      </items>
    </pivotField>
    <pivotField showAll="0"/>
    <pivotField showAll="0"/>
    <pivotField dataField="1" showAll="0"/>
    <pivotField axis="axisCol" showAll="0">
      <items count="6">
        <item m="1" x="4"/>
        <item x="2"/>
        <item x="0"/>
        <item x="3"/>
        <item x="1"/>
        <item t="default"/>
      </items>
    </pivotField>
    <pivotField showAll="0"/>
    <pivotField showAll="0"/>
    <pivotField axis="axisRow" showAll="0">
      <items count="2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t="default"/>
      </items>
    </pivotField>
  </pivotFields>
  <rowFields count="1">
    <field x="9"/>
  </rowFields>
  <rowItems count="2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</rowItems>
  <colFields count="1">
    <field x="6"/>
  </colFields>
  <colItems count="4">
    <i>
      <x v="1"/>
    </i>
    <i>
      <x v="2"/>
    </i>
    <i>
      <x v="3"/>
    </i>
    <i>
      <x v="4"/>
    </i>
  </colItems>
  <pageFields count="1">
    <pageField fld="2" hier="-1"/>
  </pageFields>
  <dataFields count="1">
    <dataField name="Student Credit Hours" fld="5" baseField="9" baseItem="0" numFmtId="166"/>
  </dataFields>
  <formats count="1">
    <format dxfId="6">
      <pivotArea outline="0" collapsedLevelsAreSubtotals="1" fieldPosition="0"/>
    </format>
  </formats>
  <chartFormats count="5">
    <chartFormat chart="2" format="8" series="1">
      <pivotArea type="data" outline="0" fieldPosition="0">
        <references count="2">
          <reference field="4294967294" count="1" selected="0">
            <x v="0"/>
          </reference>
          <reference field="6" count="1" selected="0">
            <x v="0"/>
          </reference>
        </references>
      </pivotArea>
    </chartFormat>
    <chartFormat chart="2" format="9" series="1">
      <pivotArea type="data" outline="0" fieldPosition="0">
        <references count="2">
          <reference field="4294967294" count="1" selected="0">
            <x v="0"/>
          </reference>
          <reference field="6" count="1" selected="0">
            <x v="1"/>
          </reference>
        </references>
      </pivotArea>
    </chartFormat>
    <chartFormat chart="2" format="10" series="1">
      <pivotArea type="data" outline="0" fieldPosition="0">
        <references count="2">
          <reference field="4294967294" count="1" selected="0">
            <x v="0"/>
          </reference>
          <reference field="6" count="1" selected="0">
            <x v="2"/>
          </reference>
        </references>
      </pivotArea>
    </chartFormat>
    <chartFormat chart="2" format="11" series="1">
      <pivotArea type="data" outline="0" fieldPosition="0">
        <references count="2">
          <reference field="4294967294" count="1" selected="0">
            <x v="0"/>
          </reference>
          <reference field="6" count="1" selected="0">
            <x v="3"/>
          </reference>
        </references>
      </pivotArea>
    </chartFormat>
    <chartFormat chart="2" format="12" series="1">
      <pivotArea type="data" outline="0" fieldPosition="0">
        <references count="2">
          <reference field="4294967294" count="1" selected="0">
            <x v="0"/>
          </reference>
          <reference field="6" count="1" selected="0">
            <x v="4"/>
          </reference>
        </references>
      </pivotArea>
    </chartFormat>
  </chartFormats>
  <pivotTableStyleInfo name="PivotStyleLight16"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Y:\enrollment stats\201602\regist_ao.sas7bdat" cacheId="67" applyNumberFormats="0" applyBorderFormats="0" applyFontFormats="0" applyPatternFormats="0" applyAlignmentFormats="0" applyWidthHeightFormats="1" dataCaption="Values" updatedVersion="6" minRefreshableVersion="3" showCalcMbrs="0" useAutoFormatting="1" rowGrandTotals="0" colGrandTotals="0" itemPrintTitles="1" createdVersion="3" indent="0" outline="1" outlineData="1" multipleFieldFilters="0" chartFormat="5" rowHeaderCaption=" " colHeaderCaption=" " fieldListSortAscending="1">
  <location ref="B7:F36" firstHeaderRow="1" firstDataRow="2" firstDataCol="1" rowPageCount="1" colPageCount="1"/>
  <pivotFields count="10">
    <pivotField showAll="0"/>
    <pivotField showAll="0"/>
    <pivotField name="Campus" axis="axisPage" multipleItemSelectionAllowed="1" showAll="0">
      <items count="5">
        <item h="1" x="0"/>
        <item h="1" x="1"/>
        <item h="1" x="2"/>
        <item x="3"/>
        <item t="default"/>
      </items>
    </pivotField>
    <pivotField dataField="1" showAll="0"/>
    <pivotField showAll="0"/>
    <pivotField showAll="0"/>
    <pivotField axis="axisCol" showAll="0">
      <items count="6">
        <item m="1" x="4"/>
        <item x="2"/>
        <item x="0"/>
        <item x="3"/>
        <item x="1"/>
        <item t="default"/>
      </items>
    </pivotField>
    <pivotField showAll="0"/>
    <pivotField showAll="0"/>
    <pivotField axis="axisRow" showAll="0">
      <items count="2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t="default"/>
      </items>
    </pivotField>
  </pivotFields>
  <rowFields count="1">
    <field x="9"/>
  </rowFields>
  <rowItems count="2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</rowItems>
  <colFields count="1">
    <field x="6"/>
  </colFields>
  <colItems count="4">
    <i>
      <x v="1"/>
    </i>
    <i>
      <x v="2"/>
    </i>
    <i>
      <x v="3"/>
    </i>
    <i>
      <x v="4"/>
    </i>
  </colItems>
  <pageFields count="1">
    <pageField fld="2" hier="-1"/>
  </pageFields>
  <dataFields count="1">
    <dataField name="Headcount " fld="3" baseField="9" baseItem="0" numFmtId="166"/>
  </dataFields>
  <formats count="1">
    <format dxfId="7">
      <pivotArea outline="0" collapsedLevelsAreSubtotals="1" fieldPosition="0"/>
    </format>
  </formats>
  <chartFormats count="5">
    <chartFormat chart="2" format="8" series="1">
      <pivotArea type="data" outline="0" fieldPosition="0">
        <references count="2">
          <reference field="4294967294" count="1" selected="0">
            <x v="0"/>
          </reference>
          <reference field="6" count="1" selected="0">
            <x v="0"/>
          </reference>
        </references>
      </pivotArea>
    </chartFormat>
    <chartFormat chart="2" format="9" series="1">
      <pivotArea type="data" outline="0" fieldPosition="0">
        <references count="2">
          <reference field="4294967294" count="1" selected="0">
            <x v="0"/>
          </reference>
          <reference field="6" count="1" selected="0">
            <x v="1"/>
          </reference>
        </references>
      </pivotArea>
    </chartFormat>
    <chartFormat chart="2" format="10" series="1">
      <pivotArea type="data" outline="0" fieldPosition="0">
        <references count="2">
          <reference field="4294967294" count="1" selected="0">
            <x v="0"/>
          </reference>
          <reference field="6" count="1" selected="0">
            <x v="2"/>
          </reference>
        </references>
      </pivotArea>
    </chartFormat>
    <chartFormat chart="2" format="11" series="1">
      <pivotArea type="data" outline="0" fieldPosition="0">
        <references count="2">
          <reference field="4294967294" count="1" selected="0">
            <x v="0"/>
          </reference>
          <reference field="6" count="1" selected="0">
            <x v="3"/>
          </reference>
        </references>
      </pivotArea>
    </chartFormat>
    <chartFormat chart="2" format="12" series="1">
      <pivotArea type="data" outline="0" fieldPosition="0">
        <references count="2">
          <reference field="4294967294" count="1" selected="0">
            <x v="0"/>
          </reference>
          <reference field="6" count="1" selected="0">
            <x v="4"/>
          </reference>
        </references>
      </pivotArea>
    </chartFormat>
  </chart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4.xml"/><Relationship Id="rId2" Type="http://schemas.openxmlformats.org/officeDocument/2006/relationships/pivotTable" Target="../pivotTables/pivotTable3.xml"/><Relationship Id="rId1" Type="http://schemas.openxmlformats.org/officeDocument/2006/relationships/pivotTable" Target="../pivotTables/pivotTable2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tabSelected="1" workbookViewId="0">
      <selection activeCell="H6" sqref="H6:I9"/>
    </sheetView>
  </sheetViews>
  <sheetFormatPr defaultRowHeight="14.25" x14ac:dyDescent="0.3"/>
  <cols>
    <col min="1" max="1" width="27.140625" bestFit="1" customWidth="1"/>
    <col min="4" max="4" width="11.28515625" bestFit="1" customWidth="1"/>
    <col min="9" max="9" width="15.28515625" bestFit="1" customWidth="1"/>
  </cols>
  <sheetData>
    <row r="1" spans="1:11" ht="21" x14ac:dyDescent="0.35">
      <c r="A1" s="59" t="s">
        <v>129</v>
      </c>
      <c r="B1" s="60"/>
      <c r="C1" s="60"/>
      <c r="D1" s="60"/>
      <c r="E1" s="60"/>
      <c r="F1" s="60"/>
      <c r="G1" s="60"/>
      <c r="H1" s="60"/>
      <c r="I1" s="60"/>
      <c r="J1" s="60"/>
      <c r="K1" s="60"/>
    </row>
    <row r="2" spans="1:11" ht="18.75" x14ac:dyDescent="0.3">
      <c r="A2" s="57" t="str">
        <f>"Summary, " &amp;TEXT(Notes!B2,"mmmm dd yyyy")</f>
        <v>Summary, August 22 2016</v>
      </c>
      <c r="B2" s="60"/>
      <c r="C2" s="60"/>
      <c r="D2" s="60"/>
      <c r="E2" s="60"/>
      <c r="F2" s="60"/>
      <c r="G2" s="60"/>
      <c r="H2" s="60"/>
      <c r="I2" s="60"/>
      <c r="J2" s="60"/>
      <c r="K2" s="60"/>
    </row>
    <row r="3" spans="1:11" ht="15.75" x14ac:dyDescent="0.3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ht="18.75" x14ac:dyDescent="0.3">
      <c r="A4" s="57" t="s">
        <v>45</v>
      </c>
      <c r="B4" s="57"/>
      <c r="C4" s="57"/>
      <c r="D4" s="57"/>
      <c r="E4" s="57"/>
      <c r="F4" s="57"/>
      <c r="G4" s="57"/>
      <c r="H4" s="57"/>
      <c r="I4" s="57"/>
      <c r="J4" s="58"/>
      <c r="K4" s="58"/>
    </row>
    <row r="5" spans="1:11" ht="15.75" x14ac:dyDescent="0.3">
      <c r="A5" s="32"/>
      <c r="B5" s="31"/>
      <c r="C5" s="31"/>
      <c r="D5" s="31"/>
      <c r="E5" s="31"/>
      <c r="F5" s="31"/>
      <c r="G5" s="31"/>
      <c r="H5" s="31"/>
      <c r="I5" s="31"/>
      <c r="J5" s="31"/>
      <c r="K5" s="31"/>
    </row>
    <row r="6" spans="1:11" ht="18.75" x14ac:dyDescent="0.3">
      <c r="A6" s="36"/>
      <c r="B6" s="61" t="s">
        <v>46</v>
      </c>
      <c r="C6" s="61"/>
      <c r="D6" s="61" t="s">
        <v>47</v>
      </c>
      <c r="E6" s="61"/>
      <c r="F6" s="61" t="s">
        <v>48</v>
      </c>
      <c r="G6" s="61"/>
      <c r="H6" s="62" t="s">
        <v>17</v>
      </c>
      <c r="I6" s="62"/>
      <c r="J6" s="37" t="s">
        <v>49</v>
      </c>
      <c r="K6" s="37" t="s">
        <v>50</v>
      </c>
    </row>
    <row r="7" spans="1:11" ht="15.75" x14ac:dyDescent="0.3">
      <c r="A7" s="36"/>
      <c r="B7" s="39" t="s">
        <v>51</v>
      </c>
      <c r="C7" s="39" t="s">
        <v>52</v>
      </c>
      <c r="D7" s="39" t="s">
        <v>51</v>
      </c>
      <c r="E7" s="39" t="s">
        <v>52</v>
      </c>
      <c r="F7" s="39" t="s">
        <v>51</v>
      </c>
      <c r="G7" s="39" t="s">
        <v>52</v>
      </c>
      <c r="H7" s="39" t="s">
        <v>51</v>
      </c>
      <c r="I7" s="39" t="s">
        <v>52</v>
      </c>
      <c r="J7" s="40" t="s">
        <v>53</v>
      </c>
      <c r="K7" s="40" t="s">
        <v>53</v>
      </c>
    </row>
    <row r="8" spans="1:11" ht="15.75" x14ac:dyDescent="0.3">
      <c r="A8" s="38" t="s">
        <v>25</v>
      </c>
      <c r="B8" s="41">
        <f>'[1]campuses 1 - Cross-tabular summ'!$B$3</f>
        <v>865</v>
      </c>
      <c r="C8" s="52">
        <f>'[1]campuses 1 - Cross-tabular summ'!$C$3</f>
        <v>-7.3899999999999993E-2</v>
      </c>
      <c r="D8" s="53">
        <f>'[1]campuses 1 - Cross-tabular summ'!$D$3</f>
        <v>217</v>
      </c>
      <c r="E8" s="54">
        <f>'[1]campuses 1 - Cross-tabular summ'!$E$3</f>
        <v>4.5999999999999999E-3</v>
      </c>
      <c r="F8" s="53">
        <f>'[1]campuses 1 - Cross-tabular summ'!$F$3</f>
        <v>431</v>
      </c>
      <c r="G8" s="54">
        <f>'[1]campuses 1 - Cross-tabular summ'!$G$3</f>
        <v>9.11E-2</v>
      </c>
      <c r="H8" s="53">
        <f>'[1]campuses 1 - Cross-tabular summ'!$H$3</f>
        <v>1372</v>
      </c>
      <c r="I8" s="54">
        <f>'[1]campuses 1 - Cross-tabular summ'!$I$3</f>
        <v>-1.5E-3</v>
      </c>
      <c r="J8" s="54">
        <f>'[1]campuses 1 - Cross-tabular summ'!$K$3</f>
        <v>-2.58E-2</v>
      </c>
      <c r="K8" s="54">
        <f>'[1]campuses 1 - Cross-tabular summ'!$M$3</f>
        <v>-3.4200000000000001E-2</v>
      </c>
    </row>
    <row r="9" spans="1:11" ht="15.75" x14ac:dyDescent="0.3">
      <c r="A9" s="38" t="s">
        <v>54</v>
      </c>
      <c r="B9" s="41">
        <f>'[1]campuses 1 - Cross-tabular summ'!$B$4</f>
        <v>3942</v>
      </c>
      <c r="C9" s="54">
        <f>'[1]campuses 1 - Cross-tabular summ'!$C$4</f>
        <v>-6.0499999999999998E-2</v>
      </c>
      <c r="D9" s="53">
        <f>'[1]campuses 1 - Cross-tabular summ'!$D$4</f>
        <v>807</v>
      </c>
      <c r="E9" s="54">
        <f>'[1]campuses 1 - Cross-tabular summ'!$E$4</f>
        <v>4.2599999999999999E-2</v>
      </c>
      <c r="F9" s="53">
        <f>'[1]campuses 1 - Cross-tabular summ'!$F$4</f>
        <v>1740</v>
      </c>
      <c r="G9" s="54">
        <f>'[1]campuses 1 - Cross-tabular summ'!$G$4</f>
        <v>0.17169999999999999</v>
      </c>
      <c r="H9" s="53">
        <f>'[1]campuses 1 - Cross-tabular summ'!$H$4</f>
        <v>6489</v>
      </c>
      <c r="I9" s="54">
        <f>'[1]campuses 1 - Cross-tabular summ'!$I$4</f>
        <v>5.3E-3</v>
      </c>
      <c r="J9" s="54">
        <f>'[1]campuses 1 - Cross-tabular summ'!$K$4</f>
        <v>-3.1300000000000001E-2</v>
      </c>
      <c r="K9" s="54">
        <f>'[1]campuses 1 - Cross-tabular summ'!$M$4</f>
        <v>-4.53E-2</v>
      </c>
    </row>
    <row r="10" spans="1:11" ht="15.75" x14ac:dyDescent="0.3">
      <c r="A10" s="34"/>
      <c r="B10" s="33"/>
      <c r="C10" s="35"/>
      <c r="D10" s="33"/>
      <c r="E10" s="35"/>
      <c r="F10" s="33"/>
      <c r="G10" s="35"/>
      <c r="H10" s="33"/>
      <c r="I10" s="35"/>
      <c r="J10" s="31"/>
      <c r="K10" s="31"/>
    </row>
    <row r="11" spans="1:11" ht="18.75" x14ac:dyDescent="0.3">
      <c r="A11" s="57" t="s">
        <v>55</v>
      </c>
      <c r="B11" s="57"/>
      <c r="C11" s="57"/>
      <c r="D11" s="57"/>
      <c r="E11" s="57"/>
      <c r="F11" s="57"/>
      <c r="G11" s="57"/>
      <c r="H11" s="57"/>
      <c r="I11" s="57"/>
      <c r="J11" s="58"/>
      <c r="K11" s="58"/>
    </row>
    <row r="12" spans="1:11" ht="15.75" x14ac:dyDescent="0.3">
      <c r="A12" s="43" t="s">
        <v>16</v>
      </c>
      <c r="B12" s="43" t="s">
        <v>56</v>
      </c>
      <c r="C12" s="43"/>
      <c r="D12" s="43" t="s">
        <v>57</v>
      </c>
      <c r="E12" s="43"/>
      <c r="F12" s="43" t="s">
        <v>58</v>
      </c>
      <c r="G12" s="43"/>
      <c r="H12" s="43" t="s">
        <v>59</v>
      </c>
      <c r="I12" s="43" t="s">
        <v>60</v>
      </c>
      <c r="J12" s="31"/>
      <c r="K12" s="31"/>
    </row>
    <row r="13" spans="1:11" ht="15.75" x14ac:dyDescent="0.3">
      <c r="A13" s="48" t="s">
        <v>46</v>
      </c>
      <c r="B13" s="49"/>
      <c r="C13" s="46"/>
      <c r="D13" s="46"/>
      <c r="E13" s="46"/>
      <c r="F13" s="46"/>
      <c r="G13" s="46"/>
      <c r="H13" s="46"/>
      <c r="I13" s="42"/>
      <c r="J13" s="31"/>
      <c r="K13" s="31"/>
    </row>
    <row r="14" spans="1:11" ht="15.75" x14ac:dyDescent="0.3">
      <c r="A14" s="47" t="s">
        <v>61</v>
      </c>
      <c r="B14" s="55">
        <f>SUMIFS([2]by_campus_school!C$1:C$25,[2]by_campus_school!$A$1:$A$25,$A$13,[2]by_campus_school!$B$1:$B$25,$A14)</f>
        <v>79</v>
      </c>
      <c r="C14" s="50"/>
      <c r="D14" s="17">
        <f>SUMIFS([2]by_campus_school!E$1:E$25,[2]by_campus_school!$A$1:$A$25,$A$13,[2]by_campus_school!$B$1:$B$25,$A14)</f>
        <v>287</v>
      </c>
      <c r="E14" s="50"/>
      <c r="F14" s="17">
        <f>SUMIFS([2]by_campus_school!G$1:G$25,[2]by_campus_school!$A$1:$A$25,$A$13,[2]by_campus_school!$B$1:$B$25,$A14)</f>
        <v>19.133333333333322</v>
      </c>
      <c r="G14" s="50"/>
      <c r="H14" s="17">
        <f>SUMIFS([2]by_campus_school!I$1:I$25,[2]by_campus_school!$A$1:$A$25,$A$13,[2]by_campus_school!$B$1:$B$25,$A14)</f>
        <v>0</v>
      </c>
      <c r="I14" s="17">
        <f>SUMIFS([2]by_campus_school!J$1:J$25,[2]by_campus_school!$A$1:$A$25,$A$13,[2]by_campus_school!$B$1:$B$25,$A14)</f>
        <v>0</v>
      </c>
      <c r="J14" s="31"/>
      <c r="K14" s="31"/>
    </row>
    <row r="15" spans="1:11" ht="15.75" x14ac:dyDescent="0.3">
      <c r="A15" s="47" t="s">
        <v>62</v>
      </c>
      <c r="B15" s="55">
        <f>SUMIFS([2]by_campus_school!C$1:C$25,[2]by_campus_school!$A$1:$A$25,$A$13,[2]by_campus_school!$B$1:$B$25,$A15)</f>
        <v>167</v>
      </c>
      <c r="C15" s="50"/>
      <c r="D15" s="17">
        <f>SUMIFS([2]by_campus_school!E$1:E$25,[2]by_campus_school!$A$1:$A$25,$A$13,[2]by_campus_school!$B$1:$B$25,$A15)</f>
        <v>77</v>
      </c>
      <c r="E15" s="50"/>
      <c r="F15" s="17">
        <f>SUMIFS([2]by_campus_school!G$1:G$25,[2]by_campus_school!$A$1:$A$25,$A$13,[2]by_campus_school!$B$1:$B$25,$A15)</f>
        <v>5.1333333333333329</v>
      </c>
      <c r="G15" s="50"/>
      <c r="H15" s="17">
        <f>SUMIFS([2]by_campus_school!I$1:I$25,[2]by_campus_school!$A$1:$A$25,$A$13,[2]by_campus_school!$B$1:$B$25,$A15)</f>
        <v>136.80000000000001</v>
      </c>
      <c r="I15" s="17">
        <f>SUMIFS([2]by_campus_school!J$1:J$25,[2]by_campus_school!$A$1:$A$25,$A$13,[2]by_campus_school!$B$1:$B$25,$A15)</f>
        <v>7.2960000000000003</v>
      </c>
      <c r="J15" s="31"/>
      <c r="K15" s="31"/>
    </row>
    <row r="16" spans="1:11" ht="15.75" x14ac:dyDescent="0.3">
      <c r="A16" s="47" t="s">
        <v>63</v>
      </c>
      <c r="B16" s="55">
        <f>SUMIFS([2]by_campus_school!C$1:C$25,[2]by_campus_school!$A$1:$A$25,$A$13,[2]by_campus_school!$B$1:$B$25,$A16)</f>
        <v>526</v>
      </c>
      <c r="C16" s="50"/>
      <c r="D16" s="17">
        <f>SUMIFS([2]by_campus_school!E$1:E$25,[2]by_campus_school!$A$1:$A$25,$A$13,[2]by_campus_school!$B$1:$B$25,$A16)</f>
        <v>2467</v>
      </c>
      <c r="E16" s="50"/>
      <c r="F16" s="17">
        <f>SUMIFS([2]by_campus_school!G$1:G$25,[2]by_campus_school!$A$1:$A$25,$A$13,[2]by_campus_school!$B$1:$B$25,$A16)</f>
        <v>197.15000000000043</v>
      </c>
      <c r="G16" s="50"/>
      <c r="H16" s="17">
        <f>SUMIFS([2]by_campus_school!I$1:I$25,[2]by_campus_school!$A$1:$A$25,$A$13,[2]by_campus_school!$B$1:$B$25,$A16)</f>
        <v>0</v>
      </c>
      <c r="I16" s="17">
        <f>SUMIFS([2]by_campus_school!J$1:J$25,[2]by_campus_school!$A$1:$A$25,$A$13,[2]by_campus_school!$B$1:$B$25,$A16)</f>
        <v>0</v>
      </c>
      <c r="J16" s="31"/>
      <c r="K16" s="31"/>
    </row>
    <row r="17" spans="1:9" ht="15.75" x14ac:dyDescent="0.3">
      <c r="A17" s="47" t="s">
        <v>64</v>
      </c>
      <c r="B17" s="55">
        <f>SUMIFS([2]by_campus_school!C$1:C$25,[2]by_campus_school!$A$1:$A$25,$A$13,[2]by_campus_school!$B$1:$B$25,$A17)</f>
        <v>283</v>
      </c>
      <c r="C17" s="50"/>
      <c r="D17" s="17">
        <f>SUMIFS([2]by_campus_school!E$1:E$25,[2]by_campus_school!$A$1:$A$25,$A$13,[2]by_campus_school!$B$1:$B$25,$A17)</f>
        <v>1111</v>
      </c>
      <c r="E17" s="50"/>
      <c r="F17" s="17">
        <f>SUMIFS([2]by_campus_school!G$1:G$25,[2]by_campus_school!$A$1:$A$25,$A$13,[2]by_campus_school!$B$1:$B$25,$A17)</f>
        <v>78.916666666667041</v>
      </c>
      <c r="G17" s="50"/>
      <c r="H17" s="17">
        <f>SUMIFS([2]by_campus_school!I$1:I$25,[2]by_campus_school!$A$1:$A$25,$A$13,[2]by_campus_school!$B$1:$B$25,$A17)</f>
        <v>0</v>
      </c>
      <c r="I17" s="17">
        <f>SUMIFS([2]by_campus_school!J$1:J$25,[2]by_campus_school!$A$1:$A$25,$A$13,[2]by_campus_school!$B$1:$B$25,$A17)</f>
        <v>0</v>
      </c>
    </row>
    <row r="18" spans="1:9" ht="15.75" x14ac:dyDescent="0.3">
      <c r="A18" s="47" t="s">
        <v>65</v>
      </c>
      <c r="B18" s="55">
        <f>SUMIFS([2]by_campus_school!C$1:C$25,[2]by_campus_school!$A$1:$A$25,$A$13,[2]by_campus_school!$B$1:$B$25,$A18)</f>
        <v>0</v>
      </c>
      <c r="C18" s="50"/>
      <c r="D18" s="17">
        <f>SUMIFS([2]by_campus_school!E$1:E$25,[2]by_campus_school!$A$1:$A$25,$A$13,[2]by_campus_school!$B$1:$B$25,$A18)</f>
        <v>0</v>
      </c>
      <c r="E18" s="50"/>
      <c r="F18" s="17">
        <f>SUMIFS([2]by_campus_school!G$1:G$25,[2]by_campus_school!$A$1:$A$25,$A$13,[2]by_campus_school!$B$1:$B$25,$A18)</f>
        <v>0</v>
      </c>
      <c r="G18" s="50"/>
      <c r="H18" s="17">
        <f>SUMIFS([2]by_campus_school!I$1:I$25,[2]by_campus_school!$A$1:$A$25,$A$13,[2]by_campus_school!$B$1:$B$25,$A18)</f>
        <v>0</v>
      </c>
      <c r="I18" s="17">
        <f>SUMIFS([2]by_campus_school!J$1:J$25,[2]by_campus_school!$A$1:$A$25,$A$13,[2]by_campus_school!$B$1:$B$25,$A18)</f>
        <v>0</v>
      </c>
    </row>
    <row r="19" spans="1:9" ht="15.75" x14ac:dyDescent="0.3">
      <c r="A19" s="45" t="s">
        <v>47</v>
      </c>
      <c r="B19" s="49"/>
      <c r="C19" s="51"/>
      <c r="D19" s="16"/>
      <c r="E19" s="51"/>
      <c r="F19" s="16"/>
      <c r="G19" s="51"/>
      <c r="H19" s="16"/>
      <c r="I19" s="16"/>
    </row>
    <row r="20" spans="1:9" ht="15.75" x14ac:dyDescent="0.3">
      <c r="A20" s="44" t="s">
        <v>61</v>
      </c>
      <c r="B20" s="55">
        <f>SUMIFS([2]by_campus_school!C$1:C$25,[2]by_campus_school!$A$1:$A$25,$A$19,[2]by_campus_school!$B$1:$B$25,$A20)</f>
        <v>218</v>
      </c>
      <c r="C20" s="50"/>
      <c r="D20" s="17">
        <f>SUMIFS([2]by_campus_school!E$1:E$25,[2]by_campus_school!$A$1:$A$25,$A$19,[2]by_campus_school!$B$1:$B$25,$A20)</f>
        <v>735</v>
      </c>
      <c r="E20" s="50"/>
      <c r="F20" s="17">
        <f>SUMIFS([2]by_campus_school!G$1:G$25,[2]by_campus_school!$A$1:$A$25,$A$19,[2]by_campus_school!$B$1:$B$25,$A20)</f>
        <v>49.000000000000156</v>
      </c>
      <c r="G20" s="50"/>
      <c r="H20" s="17">
        <f>SUMIFS([2]by_campus_school!I$1:I$25,[2]by_campus_school!$A$1:$A$25,$A$19,[2]by_campus_school!$B$1:$B$25,$A20)</f>
        <v>0</v>
      </c>
      <c r="I20" s="17">
        <f>SUMIFS([2]by_campus_school!J$1:J$25,[2]by_campus_school!$A$1:$A$25,$A$19,[2]by_campus_school!$B$1:$B$25,$A20)</f>
        <v>0</v>
      </c>
    </row>
    <row r="21" spans="1:9" ht="15.75" x14ac:dyDescent="0.3">
      <c r="A21" s="44" t="s">
        <v>62</v>
      </c>
      <c r="B21" s="55">
        <f>SUMIFS([2]by_campus_school!C$1:C$25,[2]by_campus_school!$A$1:$A$25,$A$19,[2]by_campus_school!$B$1:$B$25,$A21)</f>
        <v>52</v>
      </c>
      <c r="C21" s="50"/>
      <c r="D21" s="17">
        <f>SUMIFS([2]by_campus_school!E$1:E$25,[2]by_campus_school!$A$1:$A$25,$A$19,[2]by_campus_school!$B$1:$B$25,$A21)</f>
        <v>18</v>
      </c>
      <c r="E21" s="50"/>
      <c r="F21" s="17">
        <f>SUMIFS([2]by_campus_school!G$1:G$25,[2]by_campus_school!$A$1:$A$25,$A$19,[2]by_campus_school!$B$1:$B$25,$A21)</f>
        <v>1.2</v>
      </c>
      <c r="G21" s="50"/>
      <c r="H21" s="17">
        <f>SUMIFS([2]by_campus_school!I$1:I$25,[2]by_campus_school!$A$1:$A$25,$A$19,[2]by_campus_school!$B$1:$B$25,$A21)</f>
        <v>57.6</v>
      </c>
      <c r="I21" s="17">
        <f>SUMIFS([2]by_campus_school!J$1:J$25,[2]by_campus_school!$A$1:$A$25,$A$19,[2]by_campus_school!$B$1:$B$25,$A21)</f>
        <v>3.0720000000000001</v>
      </c>
    </row>
    <row r="22" spans="1:9" ht="15.75" x14ac:dyDescent="0.3">
      <c r="A22" s="44" t="s">
        <v>63</v>
      </c>
      <c r="B22" s="55">
        <f>SUMIFS([2]by_campus_school!C$1:C$25,[2]by_campus_school!$A$1:$A$25,$A$19,[2]by_campus_school!$B$1:$B$25,$A22)</f>
        <v>0</v>
      </c>
      <c r="C22" s="50"/>
      <c r="D22" s="17">
        <f>SUMIFS([2]by_campus_school!E$1:E$25,[2]by_campus_school!$A$1:$A$25,$A$19,[2]by_campus_school!$B$1:$B$25,$A22)</f>
        <v>0</v>
      </c>
      <c r="E22" s="50"/>
      <c r="F22" s="17">
        <f>SUMIFS([2]by_campus_school!G$1:G$25,[2]by_campus_school!$A$1:$A$25,$A$19,[2]by_campus_school!$B$1:$B$25,$A22)</f>
        <v>0</v>
      </c>
      <c r="G22" s="50"/>
      <c r="H22" s="17">
        <f>SUMIFS([2]by_campus_school!I$1:I$25,[2]by_campus_school!$A$1:$A$25,$A$19,[2]by_campus_school!$B$1:$B$25,$A22)</f>
        <v>0</v>
      </c>
      <c r="I22" s="17">
        <f>SUMIFS([2]by_campus_school!J$1:J$25,[2]by_campus_school!$A$1:$A$25,$A$19,[2]by_campus_school!$B$1:$B$25,$A22)</f>
        <v>0</v>
      </c>
    </row>
    <row r="23" spans="1:9" ht="15.75" x14ac:dyDescent="0.3">
      <c r="A23" s="44" t="s">
        <v>64</v>
      </c>
      <c r="B23" s="55">
        <f>SUMIFS([2]by_campus_school!C$1:C$25,[2]by_campus_school!$A$1:$A$25,$A$19,[2]by_campus_school!$B$1:$B$25,$A23)</f>
        <v>0</v>
      </c>
      <c r="C23" s="50"/>
      <c r="D23" s="17">
        <f>SUMIFS([2]by_campus_school!E$1:E$25,[2]by_campus_school!$A$1:$A$25,$A$19,[2]by_campus_school!$B$1:$B$25,$A23)</f>
        <v>0</v>
      </c>
      <c r="E23" s="50"/>
      <c r="F23" s="17">
        <f>SUMIFS([2]by_campus_school!G$1:G$25,[2]by_campus_school!$A$1:$A$25,$A$19,[2]by_campus_school!$B$1:$B$25,$A23)</f>
        <v>0</v>
      </c>
      <c r="G23" s="50"/>
      <c r="H23" s="17">
        <f>SUMIFS([2]by_campus_school!I$1:I$25,[2]by_campus_school!$A$1:$A$25,$A$19,[2]by_campus_school!$B$1:$B$25,$A23)</f>
        <v>0</v>
      </c>
      <c r="I23" s="17">
        <f>SUMIFS([2]by_campus_school!J$1:J$25,[2]by_campus_school!$A$1:$A$25,$A$19,[2]by_campus_school!$B$1:$B$25,$A23)</f>
        <v>0</v>
      </c>
    </row>
    <row r="24" spans="1:9" ht="15.75" x14ac:dyDescent="0.3">
      <c r="A24" s="45" t="s">
        <v>48</v>
      </c>
      <c r="B24" s="55"/>
      <c r="C24" s="51"/>
      <c r="D24" s="17"/>
      <c r="E24" s="51"/>
      <c r="F24" s="17"/>
      <c r="G24" s="51"/>
      <c r="H24" s="17"/>
      <c r="I24" s="17"/>
    </row>
    <row r="25" spans="1:9" ht="15.75" x14ac:dyDescent="0.3">
      <c r="A25" s="44" t="s">
        <v>61</v>
      </c>
      <c r="B25" s="55">
        <f>SUMIFS([2]by_campus_school!C$1:C$25,[2]by_campus_school!$A$1:$A$25,$A$24,[2]by_campus_school!$B$1:$B$25,$A25)</f>
        <v>367</v>
      </c>
      <c r="C25" s="50"/>
      <c r="D25" s="17">
        <f>SUMIFS([2]by_campus_school!E$1:E$25,[2]by_campus_school!$A$1:$A$25,$A$24,[2]by_campus_school!$B$1:$B$25,$A25)</f>
        <v>1289</v>
      </c>
      <c r="E25" s="50"/>
      <c r="F25" s="17">
        <f>SUMIFS([2]by_campus_school!G$1:G$25,[2]by_campus_school!$A$1:$A$25,$A$24,[2]by_campus_school!$B$1:$B$25,$A25)</f>
        <v>85.933333333333465</v>
      </c>
      <c r="G25" s="50"/>
      <c r="H25" s="17">
        <f>SUMIFS([2]by_campus_school!I$1:I$25,[2]by_campus_school!$A$1:$A$25,$A$24,[2]by_campus_school!$B$1:$B$25,$A25)</f>
        <v>0</v>
      </c>
      <c r="I25" s="17">
        <f>SUMIFS([2]by_campus_school!J$1:J$25,[2]by_campus_school!$A$1:$A$25,$A$24,[2]by_campus_school!$B$1:$B$25,$A25)</f>
        <v>0</v>
      </c>
    </row>
    <row r="26" spans="1:9" ht="15.75" x14ac:dyDescent="0.3">
      <c r="A26" s="44" t="s">
        <v>62</v>
      </c>
      <c r="B26" s="55">
        <f>SUMIFS([2]by_campus_school!C$1:C$25,[2]by_campus_school!$A$1:$A$25,$A$24,[2]by_campus_school!$B$1:$B$25,$A26)</f>
        <v>151</v>
      </c>
      <c r="C26" s="50"/>
      <c r="D26" s="17">
        <f>SUMIFS([2]by_campus_school!E$1:E$25,[2]by_campus_school!$A$1:$A$25,$A$24,[2]by_campus_school!$B$1:$B$25,$A26)</f>
        <v>512.80000000000007</v>
      </c>
      <c r="E26" s="50"/>
      <c r="F26" s="17">
        <f>SUMIFS([2]by_campus_school!G$1:G$25,[2]by_campus_school!$A$1:$A$25,$A$24,[2]by_campus_school!$B$1:$B$25,$A26)</f>
        <v>23.466666666666615</v>
      </c>
      <c r="G26" s="50"/>
      <c r="H26" s="17">
        <f>SUMIFS([2]by_campus_school!I$1:I$25,[2]by_campus_school!$A$1:$A$25,$A$24,[2]by_campus_school!$B$1:$B$25,$A26)</f>
        <v>160.80000000000001</v>
      </c>
      <c r="I26" s="17">
        <f>SUMIFS([2]by_campus_school!J$1:J$25,[2]by_campus_school!$A$1:$A$25,$A$24,[2]by_campus_school!$B$1:$B$25,$A26)</f>
        <v>8.5760000000000005</v>
      </c>
    </row>
    <row r="27" spans="1:9" ht="15.75" x14ac:dyDescent="0.3">
      <c r="A27" s="44" t="s">
        <v>63</v>
      </c>
      <c r="B27" s="55">
        <f>SUMIFS([2]by_campus_school!C$1:C$25,[2]by_campus_school!$A$1:$A$25,$A$24,[2]by_campus_school!$B$1:$B$25,$A27)</f>
        <v>33</v>
      </c>
      <c r="C27" s="50"/>
      <c r="D27" s="17">
        <f>SUMIFS([2]by_campus_school!E$1:E$25,[2]by_campus_school!$A$1:$A$25,$A$24,[2]by_campus_school!$B$1:$B$25,$A27)</f>
        <v>99</v>
      </c>
      <c r="E27" s="50"/>
      <c r="F27" s="17">
        <f>SUMIFS([2]by_campus_school!G$1:G$25,[2]by_campus_school!$A$1:$A$25,$A$24,[2]by_campus_school!$B$1:$B$25,$A27)</f>
        <v>8.25</v>
      </c>
      <c r="G27" s="50"/>
      <c r="H27" s="17">
        <f>SUMIFS([2]by_campus_school!I$1:I$25,[2]by_campus_school!$A$1:$A$25,$A$24,[2]by_campus_school!$B$1:$B$25,$A27)</f>
        <v>0</v>
      </c>
      <c r="I27" s="17">
        <f>SUMIFS([2]by_campus_school!J$1:J$25,[2]by_campus_school!$A$1:$A$25,$A$24,[2]by_campus_school!$B$1:$B$25,$A27)</f>
        <v>0</v>
      </c>
    </row>
    <row r="28" spans="1:9" ht="15.75" x14ac:dyDescent="0.3">
      <c r="A28" s="44" t="s">
        <v>64</v>
      </c>
      <c r="B28" s="55">
        <f>SUMIFS([2]by_campus_school!C$1:C$25,[2]by_campus_school!$A$1:$A$25,$A$24,[2]by_campus_school!$B$1:$B$25,$A28)</f>
        <v>0</v>
      </c>
      <c r="C28" s="50"/>
      <c r="D28" s="17">
        <f>SUMIFS([2]by_campus_school!E$1:E$25,[2]by_campus_school!$A$1:$A$25,$A$24,[2]by_campus_school!$B$1:$B$25,$A28)</f>
        <v>0</v>
      </c>
      <c r="E28" s="50"/>
      <c r="F28" s="17">
        <f>SUMIFS([2]by_campus_school!G$1:G$25,[2]by_campus_school!$A$1:$A$25,$A$24,[2]by_campus_school!$B$1:$B$25,$A28)</f>
        <v>0</v>
      </c>
      <c r="G28" s="50"/>
      <c r="H28" s="17">
        <f>SUMIFS([2]by_campus_school!I$1:I$25,[2]by_campus_school!$A$1:$A$25,$A$24,[2]by_campus_school!$B$1:$B$25,$A28)</f>
        <v>0</v>
      </c>
      <c r="I28" s="17">
        <f>SUMIFS([2]by_campus_school!J$1:J$25,[2]by_campus_school!$A$1:$A$25,$A$24,[2]by_campus_school!$B$1:$B$25,$A28)</f>
        <v>0</v>
      </c>
    </row>
    <row r="29" spans="1:9" ht="15.75" x14ac:dyDescent="0.3">
      <c r="A29" s="47" t="s">
        <v>66</v>
      </c>
      <c r="B29" s="55">
        <f>SUMIFS([2]by_campus_school!C$1:C$25,[2]by_campus_school!$A$1:$A$25,$A$24,[2]by_campus_school!$B$1:$B$25,$A29)</f>
        <v>0</v>
      </c>
      <c r="C29" s="50"/>
      <c r="D29" s="17">
        <f>SUMIFS([2]by_campus_school!E$1:E$25,[2]by_campus_school!$A$1:$A$25,$A$24,[2]by_campus_school!$B$1:$B$25,$A29)</f>
        <v>0</v>
      </c>
      <c r="E29" s="50"/>
      <c r="F29" s="17">
        <f>SUMIFS([2]by_campus_school!G$1:G$25,[2]by_campus_school!$A$1:$A$25,$A$24,[2]by_campus_school!$B$1:$B$25,$A29)</f>
        <v>0</v>
      </c>
      <c r="G29" s="50"/>
      <c r="H29" s="17">
        <f>SUMIFS([2]by_campus_school!I$1:I$25,[2]by_campus_school!$A$1:$A$25,$A$24,[2]by_campus_school!$B$1:$B$25,$A29)</f>
        <v>0</v>
      </c>
      <c r="I29" s="17">
        <f>SUMIFS([2]by_campus_school!J$1:J$25,[2]by_campus_school!$A$1:$A$25,$A$24,[2]by_campus_school!$B$1:$B$25,$A29)</f>
        <v>0</v>
      </c>
    </row>
  </sheetData>
  <mergeCells count="8">
    <mergeCell ref="A11:K11"/>
    <mergeCell ref="A4:K4"/>
    <mergeCell ref="A1:K1"/>
    <mergeCell ref="A2:K2"/>
    <mergeCell ref="B6:C6"/>
    <mergeCell ref="D6:E6"/>
    <mergeCell ref="F6:G6"/>
    <mergeCell ref="H6:I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1"/>
  <sheetViews>
    <sheetView workbookViewId="0">
      <selection sqref="A1:F1"/>
    </sheetView>
  </sheetViews>
  <sheetFormatPr defaultRowHeight="14.25" x14ac:dyDescent="0.3"/>
  <cols>
    <col min="1" max="1" width="37.7109375" customWidth="1"/>
    <col min="2" max="2" width="15.42578125" customWidth="1"/>
    <col min="3" max="3" width="4.7109375" customWidth="1"/>
    <col min="4" max="4" width="10.85546875" customWidth="1"/>
  </cols>
  <sheetData>
    <row r="1" spans="1:6" ht="18.75" x14ac:dyDescent="0.3">
      <c r="A1" s="63" t="s">
        <v>130</v>
      </c>
      <c r="B1" s="63"/>
      <c r="C1" s="63"/>
      <c r="D1" s="63"/>
      <c r="E1" s="63"/>
      <c r="F1" s="63"/>
    </row>
    <row r="2" spans="1:6" ht="18.75" x14ac:dyDescent="0.3">
      <c r="A2" s="63" t="str">
        <f>"As of "&amp;TEXT(Notes!B2,"mmmm dd yyyy")</f>
        <v>As of August 22 2016</v>
      </c>
      <c r="B2" s="63"/>
      <c r="C2" s="63"/>
      <c r="D2" s="63"/>
      <c r="E2" s="63"/>
      <c r="F2" s="63"/>
    </row>
    <row r="3" spans="1:6" ht="15.75" x14ac:dyDescent="0.3">
      <c r="A3" s="64" t="s">
        <v>67</v>
      </c>
      <c r="B3" s="64"/>
      <c r="C3" s="64"/>
      <c r="D3" s="64"/>
      <c r="E3" s="64"/>
      <c r="F3" s="65"/>
    </row>
    <row r="6" spans="1:6" x14ac:dyDescent="0.3">
      <c r="A6" s="11" t="s">
        <v>123</v>
      </c>
      <c r="B6" s="9" t="s">
        <v>15</v>
      </c>
    </row>
    <row r="7" spans="1:6" x14ac:dyDescent="0.3">
      <c r="A7" s="11" t="s">
        <v>124</v>
      </c>
      <c r="B7" s="9" t="s">
        <v>15</v>
      </c>
    </row>
    <row r="8" spans="1:6" x14ac:dyDescent="0.3">
      <c r="A8" s="11" t="s">
        <v>125</v>
      </c>
      <c r="B8" s="9" t="s">
        <v>15</v>
      </c>
    </row>
    <row r="9" spans="1:6" x14ac:dyDescent="0.3">
      <c r="A9" s="11" t="s">
        <v>126</v>
      </c>
      <c r="B9" s="9" t="s">
        <v>15</v>
      </c>
    </row>
    <row r="11" spans="1:6" x14ac:dyDescent="0.3">
      <c r="A11" s="11" t="s">
        <v>25</v>
      </c>
      <c r="B11" s="11" t="s">
        <v>120</v>
      </c>
    </row>
    <row r="12" spans="1:6" x14ac:dyDescent="0.3">
      <c r="A12" s="11" t="s">
        <v>68</v>
      </c>
      <c r="B12" s="9" t="s">
        <v>121</v>
      </c>
      <c r="C12" s="9" t="s">
        <v>122</v>
      </c>
      <c r="D12" s="9" t="s">
        <v>119</v>
      </c>
    </row>
    <row r="13" spans="1:6" x14ac:dyDescent="0.3">
      <c r="A13" s="10" t="s">
        <v>69</v>
      </c>
      <c r="B13" s="56">
        <v>41</v>
      </c>
      <c r="C13" s="56">
        <v>11</v>
      </c>
      <c r="D13" s="56">
        <v>52</v>
      </c>
    </row>
    <row r="14" spans="1:6" x14ac:dyDescent="0.3">
      <c r="A14" s="10" t="s">
        <v>70</v>
      </c>
      <c r="B14" s="56">
        <v>20</v>
      </c>
      <c r="C14" s="56">
        <v>8</v>
      </c>
      <c r="D14" s="56">
        <v>28</v>
      </c>
    </row>
    <row r="15" spans="1:6" x14ac:dyDescent="0.3">
      <c r="A15" s="10" t="s">
        <v>71</v>
      </c>
      <c r="B15" s="56">
        <v>4</v>
      </c>
      <c r="C15" s="56">
        <v>6</v>
      </c>
      <c r="D15" s="56">
        <v>10</v>
      </c>
    </row>
    <row r="16" spans="1:6" x14ac:dyDescent="0.3">
      <c r="A16" s="10" t="s">
        <v>72</v>
      </c>
      <c r="B16" s="56">
        <v>17</v>
      </c>
      <c r="C16" s="56"/>
      <c r="D16" s="56">
        <v>17</v>
      </c>
    </row>
    <row r="17" spans="1:4" x14ac:dyDescent="0.3">
      <c r="A17" s="10" t="s">
        <v>73</v>
      </c>
      <c r="B17" s="56">
        <v>13</v>
      </c>
      <c r="C17" s="56">
        <v>1</v>
      </c>
      <c r="D17" s="56">
        <v>14</v>
      </c>
    </row>
    <row r="18" spans="1:4" x14ac:dyDescent="0.3">
      <c r="A18" s="10" t="s">
        <v>74</v>
      </c>
      <c r="B18" s="56">
        <v>2</v>
      </c>
      <c r="C18" s="56">
        <v>5</v>
      </c>
      <c r="D18" s="56">
        <v>7</v>
      </c>
    </row>
    <row r="19" spans="1:4" x14ac:dyDescent="0.3">
      <c r="A19" s="10" t="s">
        <v>75</v>
      </c>
      <c r="B19" s="56">
        <v>2</v>
      </c>
      <c r="C19" s="56">
        <v>1</v>
      </c>
      <c r="D19" s="56">
        <v>3</v>
      </c>
    </row>
    <row r="20" spans="1:4" x14ac:dyDescent="0.3">
      <c r="A20" s="10" t="s">
        <v>147</v>
      </c>
      <c r="B20" s="56">
        <v>1</v>
      </c>
      <c r="C20" s="56">
        <v>1</v>
      </c>
      <c r="D20" s="56">
        <v>2</v>
      </c>
    </row>
    <row r="21" spans="1:4" x14ac:dyDescent="0.3">
      <c r="A21" s="10" t="s">
        <v>76</v>
      </c>
      <c r="B21" s="56">
        <v>31</v>
      </c>
      <c r="C21" s="56">
        <v>5</v>
      </c>
      <c r="D21" s="56">
        <v>36</v>
      </c>
    </row>
    <row r="22" spans="1:4" x14ac:dyDescent="0.3">
      <c r="A22" s="10" t="s">
        <v>143</v>
      </c>
      <c r="B22" s="56">
        <v>1</v>
      </c>
      <c r="C22" s="56">
        <v>1</v>
      </c>
      <c r="D22" s="56">
        <v>2</v>
      </c>
    </row>
    <row r="23" spans="1:4" x14ac:dyDescent="0.3">
      <c r="A23" s="10" t="s">
        <v>77</v>
      </c>
      <c r="B23" s="56">
        <v>1</v>
      </c>
      <c r="C23" s="56">
        <v>1</v>
      </c>
      <c r="D23" s="56">
        <v>2</v>
      </c>
    </row>
    <row r="24" spans="1:4" x14ac:dyDescent="0.3">
      <c r="A24" s="10" t="s">
        <v>78</v>
      </c>
      <c r="B24" s="56"/>
      <c r="C24" s="56">
        <v>1</v>
      </c>
      <c r="D24" s="56">
        <v>1</v>
      </c>
    </row>
    <row r="25" spans="1:4" x14ac:dyDescent="0.3">
      <c r="A25" s="10" t="s">
        <v>79</v>
      </c>
      <c r="B25" s="56">
        <v>2</v>
      </c>
      <c r="C25" s="56"/>
      <c r="D25" s="56">
        <v>2</v>
      </c>
    </row>
    <row r="26" spans="1:4" x14ac:dyDescent="0.3">
      <c r="A26" s="10" t="s">
        <v>80</v>
      </c>
      <c r="B26" s="56">
        <v>2</v>
      </c>
      <c r="C26" s="56">
        <v>1</v>
      </c>
      <c r="D26" s="56">
        <v>3</v>
      </c>
    </row>
    <row r="27" spans="1:4" x14ac:dyDescent="0.3">
      <c r="A27" s="10" t="s">
        <v>148</v>
      </c>
      <c r="B27" s="56">
        <v>2</v>
      </c>
      <c r="C27" s="56">
        <v>1</v>
      </c>
      <c r="D27" s="56">
        <v>3</v>
      </c>
    </row>
    <row r="28" spans="1:4" x14ac:dyDescent="0.3">
      <c r="A28" s="10" t="s">
        <v>81</v>
      </c>
      <c r="B28" s="56">
        <v>1</v>
      </c>
      <c r="C28" s="56">
        <v>1</v>
      </c>
      <c r="D28" s="56">
        <v>2</v>
      </c>
    </row>
    <row r="29" spans="1:4" x14ac:dyDescent="0.3">
      <c r="A29" s="10" t="s">
        <v>82</v>
      </c>
      <c r="B29" s="56">
        <v>1</v>
      </c>
      <c r="C29" s="56">
        <v>3</v>
      </c>
      <c r="D29" s="56">
        <v>4</v>
      </c>
    </row>
    <row r="30" spans="1:4" x14ac:dyDescent="0.3">
      <c r="A30" s="10" t="s">
        <v>83</v>
      </c>
      <c r="B30" s="56">
        <v>11</v>
      </c>
      <c r="C30" s="56">
        <v>6</v>
      </c>
      <c r="D30" s="56">
        <v>17</v>
      </c>
    </row>
    <row r="31" spans="1:4" x14ac:dyDescent="0.3">
      <c r="A31" s="10" t="s">
        <v>84</v>
      </c>
      <c r="B31" s="56">
        <v>6</v>
      </c>
      <c r="C31" s="56">
        <v>4</v>
      </c>
      <c r="D31" s="56">
        <v>10</v>
      </c>
    </row>
    <row r="32" spans="1:4" x14ac:dyDescent="0.3">
      <c r="A32" s="10" t="s">
        <v>85</v>
      </c>
      <c r="B32" s="56">
        <v>8</v>
      </c>
      <c r="C32" s="56">
        <v>1</v>
      </c>
      <c r="D32" s="56">
        <v>9</v>
      </c>
    </row>
    <row r="33" spans="1:4" x14ac:dyDescent="0.3">
      <c r="A33" s="10" t="s">
        <v>86</v>
      </c>
      <c r="B33" s="56">
        <v>8</v>
      </c>
      <c r="C33" s="56">
        <v>3</v>
      </c>
      <c r="D33" s="56">
        <v>11</v>
      </c>
    </row>
    <row r="34" spans="1:4" x14ac:dyDescent="0.3">
      <c r="A34" s="10" t="s">
        <v>87</v>
      </c>
      <c r="B34" s="56">
        <v>63</v>
      </c>
      <c r="C34" s="56">
        <v>7</v>
      </c>
      <c r="D34" s="56">
        <v>70</v>
      </c>
    </row>
    <row r="35" spans="1:4" x14ac:dyDescent="0.3">
      <c r="A35" s="10" t="s">
        <v>155</v>
      </c>
      <c r="B35" s="56">
        <v>1</v>
      </c>
      <c r="C35" s="56"/>
      <c r="D35" s="56">
        <v>1</v>
      </c>
    </row>
    <row r="36" spans="1:4" x14ac:dyDescent="0.3">
      <c r="A36" s="10" t="s">
        <v>88</v>
      </c>
      <c r="B36" s="56">
        <v>15</v>
      </c>
      <c r="C36" s="56">
        <v>1</v>
      </c>
      <c r="D36" s="56">
        <v>16</v>
      </c>
    </row>
    <row r="37" spans="1:4" x14ac:dyDescent="0.3">
      <c r="A37" s="10" t="s">
        <v>89</v>
      </c>
      <c r="B37" s="56">
        <v>24</v>
      </c>
      <c r="C37" s="56">
        <v>9</v>
      </c>
      <c r="D37" s="56">
        <v>33</v>
      </c>
    </row>
    <row r="38" spans="1:4" x14ac:dyDescent="0.3">
      <c r="A38" s="10" t="s">
        <v>90</v>
      </c>
      <c r="B38" s="56">
        <v>1</v>
      </c>
      <c r="C38" s="56"/>
      <c r="D38" s="56">
        <v>1</v>
      </c>
    </row>
    <row r="39" spans="1:4" x14ac:dyDescent="0.3">
      <c r="A39" s="10" t="s">
        <v>140</v>
      </c>
      <c r="B39" s="56">
        <v>1</v>
      </c>
      <c r="C39" s="56">
        <v>1</v>
      </c>
      <c r="D39" s="56">
        <v>2</v>
      </c>
    </row>
    <row r="40" spans="1:4" x14ac:dyDescent="0.3">
      <c r="A40" s="10" t="s">
        <v>91</v>
      </c>
      <c r="B40" s="56">
        <v>18</v>
      </c>
      <c r="C40" s="56">
        <v>3</v>
      </c>
      <c r="D40" s="56">
        <v>21</v>
      </c>
    </row>
    <row r="41" spans="1:4" x14ac:dyDescent="0.3">
      <c r="A41" s="10" t="s">
        <v>92</v>
      </c>
      <c r="B41" s="56">
        <v>4</v>
      </c>
      <c r="C41" s="56">
        <v>1</v>
      </c>
      <c r="D41" s="56">
        <v>5</v>
      </c>
    </row>
    <row r="42" spans="1:4" x14ac:dyDescent="0.3">
      <c r="A42" s="10" t="s">
        <v>93</v>
      </c>
      <c r="B42" s="56">
        <v>3</v>
      </c>
      <c r="C42" s="56"/>
      <c r="D42" s="56">
        <v>3</v>
      </c>
    </row>
    <row r="43" spans="1:4" x14ac:dyDescent="0.3">
      <c r="A43" s="10" t="s">
        <v>153</v>
      </c>
      <c r="B43" s="56">
        <v>1</v>
      </c>
      <c r="C43" s="56"/>
      <c r="D43" s="56">
        <v>1</v>
      </c>
    </row>
    <row r="44" spans="1:4" x14ac:dyDescent="0.3">
      <c r="A44" s="10" t="s">
        <v>145</v>
      </c>
      <c r="B44" s="56">
        <v>1</v>
      </c>
      <c r="C44" s="56"/>
      <c r="D44" s="56">
        <v>1</v>
      </c>
    </row>
    <row r="45" spans="1:4" x14ac:dyDescent="0.3">
      <c r="A45" s="10" t="s">
        <v>94</v>
      </c>
      <c r="B45" s="56">
        <v>5</v>
      </c>
      <c r="C45" s="56">
        <v>3</v>
      </c>
      <c r="D45" s="56">
        <v>8</v>
      </c>
    </row>
    <row r="46" spans="1:4" x14ac:dyDescent="0.3">
      <c r="A46" s="10" t="s">
        <v>141</v>
      </c>
      <c r="B46" s="56">
        <v>2</v>
      </c>
      <c r="C46" s="56"/>
      <c r="D46" s="56">
        <v>2</v>
      </c>
    </row>
    <row r="47" spans="1:4" x14ac:dyDescent="0.3">
      <c r="A47" s="10" t="s">
        <v>142</v>
      </c>
      <c r="B47" s="56"/>
      <c r="C47" s="56">
        <v>2</v>
      </c>
      <c r="D47" s="56">
        <v>2</v>
      </c>
    </row>
    <row r="48" spans="1:4" x14ac:dyDescent="0.3">
      <c r="A48" s="10" t="s">
        <v>149</v>
      </c>
      <c r="B48" s="56"/>
      <c r="C48" s="56">
        <v>1</v>
      </c>
      <c r="D48" s="56">
        <v>1</v>
      </c>
    </row>
    <row r="49" spans="1:4" x14ac:dyDescent="0.3">
      <c r="A49" s="10" t="s">
        <v>95</v>
      </c>
      <c r="B49" s="56">
        <v>15</v>
      </c>
      <c r="C49" s="56"/>
      <c r="D49" s="56">
        <v>15</v>
      </c>
    </row>
    <row r="50" spans="1:4" x14ac:dyDescent="0.3">
      <c r="A50" s="10" t="s">
        <v>96</v>
      </c>
      <c r="B50" s="56">
        <v>5</v>
      </c>
      <c r="C50" s="56"/>
      <c r="D50" s="56">
        <v>5</v>
      </c>
    </row>
    <row r="51" spans="1:4" x14ac:dyDescent="0.3">
      <c r="A51" s="10" t="s">
        <v>97</v>
      </c>
      <c r="B51" s="56">
        <v>6</v>
      </c>
      <c r="C51" s="56"/>
      <c r="D51" s="56">
        <v>6</v>
      </c>
    </row>
    <row r="52" spans="1:4" x14ac:dyDescent="0.3">
      <c r="A52" s="10" t="s">
        <v>98</v>
      </c>
      <c r="B52" s="56">
        <v>4</v>
      </c>
      <c r="C52" s="56"/>
      <c r="D52" s="56">
        <v>4</v>
      </c>
    </row>
    <row r="53" spans="1:4" x14ac:dyDescent="0.3">
      <c r="A53" s="10" t="s">
        <v>158</v>
      </c>
      <c r="B53" s="56">
        <v>1</v>
      </c>
      <c r="C53" s="56"/>
      <c r="D53" s="56">
        <v>1</v>
      </c>
    </row>
    <row r="54" spans="1:4" x14ac:dyDescent="0.3">
      <c r="A54" s="10" t="s">
        <v>99</v>
      </c>
      <c r="B54" s="56">
        <v>4</v>
      </c>
      <c r="C54" s="56">
        <v>1</v>
      </c>
      <c r="D54" s="56">
        <v>5</v>
      </c>
    </row>
    <row r="55" spans="1:4" x14ac:dyDescent="0.3">
      <c r="A55" s="10" t="s">
        <v>100</v>
      </c>
      <c r="B55" s="56">
        <v>4</v>
      </c>
      <c r="C55" s="56">
        <v>2</v>
      </c>
      <c r="D55" s="56">
        <v>6</v>
      </c>
    </row>
    <row r="56" spans="1:4" x14ac:dyDescent="0.3">
      <c r="A56" s="10" t="s">
        <v>101</v>
      </c>
      <c r="B56" s="56">
        <v>29</v>
      </c>
      <c r="C56" s="56">
        <v>8</v>
      </c>
      <c r="D56" s="56">
        <v>37</v>
      </c>
    </row>
    <row r="57" spans="1:4" x14ac:dyDescent="0.3">
      <c r="A57" s="10" t="s">
        <v>102</v>
      </c>
      <c r="B57" s="56">
        <v>9</v>
      </c>
      <c r="C57" s="56">
        <v>3</v>
      </c>
      <c r="D57" s="56">
        <v>12</v>
      </c>
    </row>
    <row r="58" spans="1:4" x14ac:dyDescent="0.3">
      <c r="A58" s="10" t="s">
        <v>103</v>
      </c>
      <c r="B58" s="56">
        <v>19</v>
      </c>
      <c r="C58" s="56"/>
      <c r="D58" s="56">
        <v>19</v>
      </c>
    </row>
    <row r="59" spans="1:4" x14ac:dyDescent="0.3">
      <c r="A59" s="10" t="s">
        <v>104</v>
      </c>
      <c r="B59" s="56">
        <v>22</v>
      </c>
      <c r="C59" s="56">
        <v>3</v>
      </c>
      <c r="D59" s="56">
        <v>25</v>
      </c>
    </row>
    <row r="60" spans="1:4" x14ac:dyDescent="0.3">
      <c r="A60" s="10" t="s">
        <v>105</v>
      </c>
      <c r="B60" s="56">
        <v>7</v>
      </c>
      <c r="C60" s="56">
        <v>1</v>
      </c>
      <c r="D60" s="56">
        <v>8</v>
      </c>
    </row>
    <row r="61" spans="1:4" x14ac:dyDescent="0.3">
      <c r="A61" s="10" t="s">
        <v>106</v>
      </c>
      <c r="B61" s="56">
        <v>29</v>
      </c>
      <c r="C61" s="56">
        <v>8</v>
      </c>
      <c r="D61" s="56">
        <v>37</v>
      </c>
    </row>
    <row r="62" spans="1:4" x14ac:dyDescent="0.3">
      <c r="A62" s="10" t="s">
        <v>107</v>
      </c>
      <c r="B62" s="56">
        <v>18</v>
      </c>
      <c r="C62" s="56">
        <v>16</v>
      </c>
      <c r="D62" s="56">
        <v>34</v>
      </c>
    </row>
    <row r="63" spans="1:4" x14ac:dyDescent="0.3">
      <c r="A63" s="10" t="s">
        <v>108</v>
      </c>
      <c r="B63" s="56">
        <v>5</v>
      </c>
      <c r="C63" s="56">
        <v>7</v>
      </c>
      <c r="D63" s="56">
        <v>12</v>
      </c>
    </row>
    <row r="64" spans="1:4" x14ac:dyDescent="0.3">
      <c r="A64" s="10" t="s">
        <v>109</v>
      </c>
      <c r="B64" s="56">
        <v>11</v>
      </c>
      <c r="C64" s="56">
        <v>8</v>
      </c>
      <c r="D64" s="56">
        <v>19</v>
      </c>
    </row>
    <row r="65" spans="1:4" x14ac:dyDescent="0.3">
      <c r="A65" s="10" t="s">
        <v>110</v>
      </c>
      <c r="B65" s="56">
        <v>2</v>
      </c>
      <c r="C65" s="56">
        <v>1</v>
      </c>
      <c r="D65" s="56">
        <v>3</v>
      </c>
    </row>
    <row r="66" spans="1:4" x14ac:dyDescent="0.3">
      <c r="A66" s="10" t="s">
        <v>111</v>
      </c>
      <c r="B66" s="56">
        <v>8</v>
      </c>
      <c r="C66" s="56">
        <v>2</v>
      </c>
      <c r="D66" s="56">
        <v>10</v>
      </c>
    </row>
    <row r="67" spans="1:4" x14ac:dyDescent="0.3">
      <c r="A67" s="10" t="s">
        <v>112</v>
      </c>
      <c r="B67" s="56">
        <v>17</v>
      </c>
      <c r="C67" s="56"/>
      <c r="D67" s="56">
        <v>17</v>
      </c>
    </row>
    <row r="68" spans="1:4" x14ac:dyDescent="0.3">
      <c r="A68" s="10" t="s">
        <v>113</v>
      </c>
      <c r="B68" s="56">
        <v>13</v>
      </c>
      <c r="C68" s="56"/>
      <c r="D68" s="56">
        <v>13</v>
      </c>
    </row>
    <row r="69" spans="1:4" x14ac:dyDescent="0.3">
      <c r="A69" s="10" t="s">
        <v>114</v>
      </c>
      <c r="B69" s="56">
        <v>34</v>
      </c>
      <c r="C69" s="56">
        <v>11</v>
      </c>
      <c r="D69" s="56">
        <v>45</v>
      </c>
    </row>
    <row r="70" spans="1:4" x14ac:dyDescent="0.3">
      <c r="A70" s="10" t="s">
        <v>115</v>
      </c>
      <c r="B70" s="56">
        <v>10</v>
      </c>
      <c r="C70" s="56">
        <v>3</v>
      </c>
      <c r="D70" s="56">
        <v>13</v>
      </c>
    </row>
    <row r="71" spans="1:4" x14ac:dyDescent="0.3">
      <c r="A71" s="10" t="s">
        <v>156</v>
      </c>
      <c r="B71" s="56">
        <v>1</v>
      </c>
      <c r="C71" s="56">
        <v>1</v>
      </c>
      <c r="D71" s="56">
        <v>2</v>
      </c>
    </row>
    <row r="72" spans="1:4" x14ac:dyDescent="0.3">
      <c r="A72" s="10" t="s">
        <v>116</v>
      </c>
      <c r="B72" s="56">
        <v>280</v>
      </c>
      <c r="C72" s="56">
        <v>122</v>
      </c>
      <c r="D72" s="56">
        <v>402</v>
      </c>
    </row>
    <row r="73" spans="1:4" x14ac:dyDescent="0.3">
      <c r="A73" s="10" t="s">
        <v>117</v>
      </c>
      <c r="B73" s="56">
        <v>216</v>
      </c>
      <c r="C73" s="56">
        <v>82</v>
      </c>
      <c r="D73" s="56">
        <v>298</v>
      </c>
    </row>
    <row r="74" spans="1:4" x14ac:dyDescent="0.3">
      <c r="A74" s="10" t="s">
        <v>118</v>
      </c>
      <c r="B74" s="56">
        <v>6</v>
      </c>
      <c r="C74" s="56">
        <v>1</v>
      </c>
      <c r="D74" s="56">
        <v>7</v>
      </c>
    </row>
    <row r="75" spans="1:4" x14ac:dyDescent="0.3">
      <c r="A75" s="10" t="s">
        <v>146</v>
      </c>
      <c r="B75" s="56"/>
      <c r="C75" s="56">
        <v>1</v>
      </c>
      <c r="D75" s="56">
        <v>1</v>
      </c>
    </row>
    <row r="76" spans="1:4" x14ac:dyDescent="0.3">
      <c r="A76" s="10" t="s">
        <v>127</v>
      </c>
      <c r="B76" s="56">
        <v>2</v>
      </c>
      <c r="C76" s="56"/>
      <c r="D76" s="56">
        <v>2</v>
      </c>
    </row>
    <row r="77" spans="1:4" x14ac:dyDescent="0.3">
      <c r="A77" s="10" t="s">
        <v>133</v>
      </c>
      <c r="B77" s="56">
        <v>1</v>
      </c>
      <c r="C77" s="56"/>
      <c r="D77" s="56">
        <v>1</v>
      </c>
    </row>
    <row r="78" spans="1:4" x14ac:dyDescent="0.3">
      <c r="A78" s="10" t="s">
        <v>128</v>
      </c>
      <c r="B78" s="56"/>
      <c r="C78" s="56">
        <v>2</v>
      </c>
      <c r="D78" s="56">
        <v>2</v>
      </c>
    </row>
    <row r="79" spans="1:4" x14ac:dyDescent="0.3">
      <c r="A79" s="10" t="s">
        <v>151</v>
      </c>
      <c r="B79" s="56">
        <v>1</v>
      </c>
      <c r="C79" s="56"/>
      <c r="D79" s="56">
        <v>1</v>
      </c>
    </row>
    <row r="80" spans="1:4" x14ac:dyDescent="0.3">
      <c r="A80" s="10" t="s">
        <v>152</v>
      </c>
      <c r="B80" s="56">
        <v>1</v>
      </c>
      <c r="C80" s="56">
        <v>1</v>
      </c>
      <c r="D80" s="56">
        <v>2</v>
      </c>
    </row>
    <row r="81" spans="1:4" x14ac:dyDescent="0.3">
      <c r="A81" s="10" t="s">
        <v>134</v>
      </c>
      <c r="B81" s="56">
        <v>5</v>
      </c>
      <c r="C81" s="56"/>
      <c r="D81" s="56">
        <v>5</v>
      </c>
    </row>
    <row r="82" spans="1:4" x14ac:dyDescent="0.3">
      <c r="A82" s="10" t="s">
        <v>135</v>
      </c>
      <c r="B82" s="56">
        <v>3</v>
      </c>
      <c r="C82" s="56">
        <v>1</v>
      </c>
      <c r="D82" s="56">
        <v>4</v>
      </c>
    </row>
    <row r="83" spans="1:4" x14ac:dyDescent="0.3">
      <c r="A83" s="10" t="s">
        <v>136</v>
      </c>
      <c r="B83" s="56">
        <v>18</v>
      </c>
      <c r="C83" s="56"/>
      <c r="D83" s="56">
        <v>18</v>
      </c>
    </row>
    <row r="84" spans="1:4" x14ac:dyDescent="0.3">
      <c r="A84" s="10" t="s">
        <v>137</v>
      </c>
      <c r="B84" s="56">
        <v>5</v>
      </c>
      <c r="C84" s="56">
        <v>5</v>
      </c>
      <c r="D84" s="56">
        <v>10</v>
      </c>
    </row>
    <row r="85" spans="1:4" x14ac:dyDescent="0.3">
      <c r="A85" s="10" t="s">
        <v>150</v>
      </c>
      <c r="B85" s="56">
        <v>1</v>
      </c>
      <c r="C85" s="56">
        <v>1</v>
      </c>
      <c r="D85" s="56">
        <v>2</v>
      </c>
    </row>
    <row r="86" spans="1:4" x14ac:dyDescent="0.3">
      <c r="A86" s="10" t="s">
        <v>157</v>
      </c>
      <c r="B86" s="56">
        <v>2</v>
      </c>
      <c r="C86" s="56">
        <v>1</v>
      </c>
      <c r="D86" s="56">
        <v>3</v>
      </c>
    </row>
    <row r="87" spans="1:4" x14ac:dyDescent="0.3">
      <c r="A87" s="10" t="s">
        <v>144</v>
      </c>
      <c r="B87" s="56"/>
      <c r="C87" s="56">
        <v>1</v>
      </c>
      <c r="D87" s="56">
        <v>1</v>
      </c>
    </row>
    <row r="88" spans="1:4" x14ac:dyDescent="0.3">
      <c r="A88" s="10" t="s">
        <v>65</v>
      </c>
      <c r="B88" s="56">
        <v>1</v>
      </c>
      <c r="C88" s="56"/>
      <c r="D88" s="56">
        <v>1</v>
      </c>
    </row>
    <row r="89" spans="1:4" x14ac:dyDescent="0.3">
      <c r="A89" s="10" t="s">
        <v>154</v>
      </c>
      <c r="B89" s="56">
        <v>2</v>
      </c>
      <c r="C89" s="56">
        <v>1</v>
      </c>
      <c r="D89" s="56">
        <v>3</v>
      </c>
    </row>
    <row r="90" spans="1:4" x14ac:dyDescent="0.3">
      <c r="A90" s="10" t="s">
        <v>159</v>
      </c>
      <c r="B90" s="56"/>
      <c r="C90" s="56">
        <v>1</v>
      </c>
      <c r="D90" s="56">
        <v>1</v>
      </c>
    </row>
    <row r="91" spans="1:4" x14ac:dyDescent="0.3">
      <c r="A91" s="10" t="s">
        <v>119</v>
      </c>
      <c r="B91" s="56">
        <v>1130</v>
      </c>
      <c r="C91" s="56">
        <v>384</v>
      </c>
      <c r="D91" s="56">
        <v>1514</v>
      </c>
    </row>
  </sheetData>
  <mergeCells count="3">
    <mergeCell ref="A1:F1"/>
    <mergeCell ref="A2:F2"/>
    <mergeCell ref="A3:F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2"/>
  <sheetViews>
    <sheetView workbookViewId="0">
      <selection sqref="A1:M1"/>
    </sheetView>
  </sheetViews>
  <sheetFormatPr defaultRowHeight="14.25" x14ac:dyDescent="0.3"/>
  <sheetData>
    <row r="1" spans="1:13" ht="21" x14ac:dyDescent="0.35">
      <c r="A1" s="59" t="s">
        <v>129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</row>
    <row r="2" spans="1:13" ht="19.5" thickBot="1" x14ac:dyDescent="0.35">
      <c r="A2" s="57" t="str">
        <f>"As of week " &amp;Notes!B3 &amp;", " &amp;TEXT(Notes!B2,"mmmm dd yyyy")</f>
        <v>As of week 26, August 22 2016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</row>
    <row r="3" spans="1:13" ht="17.25" thickTop="1" thickBot="1" x14ac:dyDescent="0.35">
      <c r="A3" s="19" t="str">
        <f>"Headcount, " &amp;TEXT(Notes!B2,"mmmm dd yyyy")</f>
        <v>Headcount, August 22 2016</v>
      </c>
      <c r="B3" s="18"/>
      <c r="C3" s="18"/>
      <c r="D3" s="21">
        <f>VLOOKUP(Notes!B3,'Reg Data'!B9:F36,5)</f>
        <v>1372</v>
      </c>
      <c r="E3" s="18"/>
      <c r="F3" s="18"/>
      <c r="G3" s="19" t="s">
        <v>139</v>
      </c>
      <c r="H3" s="18"/>
      <c r="I3" s="18"/>
      <c r="J3" s="20">
        <f>VLOOKUP(Notes!B3,'Reg Data'!B9:G36,6)</f>
        <v>-1.4556040756914523E-3</v>
      </c>
      <c r="K3" s="18"/>
      <c r="L3" s="18"/>
      <c r="M3" s="18"/>
    </row>
    <row r="4" spans="1:13" ht="17.25" thickTop="1" thickBot="1" x14ac:dyDescent="0.35">
      <c r="A4" s="18"/>
      <c r="B4" s="18"/>
      <c r="C4" s="18"/>
      <c r="D4" s="18"/>
      <c r="E4" s="18"/>
      <c r="F4" s="18"/>
      <c r="G4" s="19" t="s">
        <v>40</v>
      </c>
      <c r="H4" s="18"/>
      <c r="I4" s="18"/>
      <c r="J4" s="20">
        <f>VLOOKUP(Notes!B3,'Reg Data'!B9:I36,8)</f>
        <v>-1.3836477987421381E-2</v>
      </c>
      <c r="K4" s="18"/>
      <c r="L4" s="18"/>
      <c r="M4" s="18"/>
    </row>
    <row r="5" spans="1:13" ht="15" thickTop="1" x14ac:dyDescent="0.3"/>
    <row r="30" spans="1:10" ht="15" thickBot="1" x14ac:dyDescent="0.35"/>
    <row r="31" spans="1:10" ht="17.25" thickTop="1" thickBot="1" x14ac:dyDescent="0.35">
      <c r="A31" s="22" t="str">
        <f>"Student Credit Hours, " &amp;TEXT(Notes!B2,"mmmm dd yyyy")</f>
        <v>Student Credit Hours, August 22 2016</v>
      </c>
      <c r="E31" s="26">
        <f>VLOOKUP(Notes!B3,'Reg Data'!B45:F72,5)</f>
        <v>6489</v>
      </c>
      <c r="F31" s="23"/>
      <c r="G31" s="24" t="s">
        <v>139</v>
      </c>
      <c r="H31" s="23"/>
      <c r="I31" s="23"/>
      <c r="J31" s="25">
        <f>VLOOKUP(Notes!B3,'Reg Data'!B45:G72,6)</f>
        <v>5.2672347017814758E-3</v>
      </c>
    </row>
    <row r="32" spans="1:10" ht="16.5" thickTop="1" x14ac:dyDescent="0.3">
      <c r="E32" s="27"/>
      <c r="F32" s="23"/>
      <c r="G32" s="24" t="s">
        <v>40</v>
      </c>
      <c r="H32" s="23"/>
      <c r="I32" s="23"/>
      <c r="J32" s="28">
        <f>VLOOKUP(Notes!B3,'Reg Data'!B45:I72,8)</f>
        <v>3.1498193201799918E-3</v>
      </c>
    </row>
    <row r="89" spans="2:2" ht="15.75" x14ac:dyDescent="0.3">
      <c r="B89" s="30" t="s">
        <v>41</v>
      </c>
    </row>
    <row r="90" spans="2:2" x14ac:dyDescent="0.3">
      <c r="B90" s="29" t="s">
        <v>42</v>
      </c>
    </row>
    <row r="91" spans="2:2" x14ac:dyDescent="0.3">
      <c r="B91" s="29" t="s">
        <v>43</v>
      </c>
    </row>
    <row r="92" spans="2:2" x14ac:dyDescent="0.3">
      <c r="B92" s="29" t="s">
        <v>44</v>
      </c>
    </row>
  </sheetData>
  <mergeCells count="2">
    <mergeCell ref="A1:M1"/>
    <mergeCell ref="A2:M2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8"/>
  <sheetViews>
    <sheetView workbookViewId="0">
      <selection activeCell="F34" sqref="F34"/>
    </sheetView>
  </sheetViews>
  <sheetFormatPr defaultRowHeight="14.25" x14ac:dyDescent="0.3"/>
  <cols>
    <col min="1" max="1" width="7.28515625" customWidth="1"/>
    <col min="2" max="2" width="10.140625" customWidth="1"/>
    <col min="3" max="6" width="12.140625" customWidth="1"/>
    <col min="7" max="7" width="16.7109375" bestFit="1" customWidth="1"/>
    <col min="8" max="9" width="14" bestFit="1" customWidth="1"/>
    <col min="10" max="13" width="12.140625" bestFit="1" customWidth="1"/>
    <col min="14" max="14" width="10.85546875" bestFit="1" customWidth="1"/>
  </cols>
  <sheetData>
    <row r="1" spans="1:9" x14ac:dyDescent="0.3">
      <c r="A1" s="66">
        <f>Notes!B2</f>
        <v>42604</v>
      </c>
      <c r="B1" s="66"/>
      <c r="C1" s="66"/>
    </row>
    <row r="3" spans="1:9" x14ac:dyDescent="0.3">
      <c r="A3" s="1" t="s">
        <v>9</v>
      </c>
    </row>
    <row r="4" spans="1:9" x14ac:dyDescent="0.3">
      <c r="A4" s="15" t="s">
        <v>10</v>
      </c>
    </row>
    <row r="5" spans="1:9" x14ac:dyDescent="0.3">
      <c r="B5" s="11" t="s">
        <v>16</v>
      </c>
      <c r="C5" s="9" t="s">
        <v>17</v>
      </c>
    </row>
    <row r="7" spans="1:9" ht="15.75" customHeight="1" x14ac:dyDescent="0.3">
      <c r="B7" s="11" t="s">
        <v>11</v>
      </c>
      <c r="C7" s="11" t="s">
        <v>18</v>
      </c>
      <c r="G7" s="6" t="s">
        <v>19</v>
      </c>
      <c r="H7" s="5" t="s">
        <v>21</v>
      </c>
      <c r="I7" s="6" t="s">
        <v>24</v>
      </c>
    </row>
    <row r="8" spans="1:9" x14ac:dyDescent="0.3">
      <c r="B8" s="11" t="s">
        <v>18</v>
      </c>
      <c r="C8" s="9" t="s">
        <v>12</v>
      </c>
      <c r="D8" s="9" t="s">
        <v>13</v>
      </c>
      <c r="E8" s="9" t="s">
        <v>14</v>
      </c>
      <c r="F8" s="9" t="s">
        <v>132</v>
      </c>
      <c r="G8" s="6" t="s">
        <v>138</v>
      </c>
      <c r="H8" s="5"/>
      <c r="I8" s="6" t="s">
        <v>21</v>
      </c>
    </row>
    <row r="9" spans="1:9" x14ac:dyDescent="0.3">
      <c r="B9" s="10">
        <v>1</v>
      </c>
      <c r="C9" s="12"/>
      <c r="D9" s="12">
        <v>164</v>
      </c>
      <c r="E9" s="12"/>
      <c r="F9" s="12">
        <v>195</v>
      </c>
      <c r="G9" s="7" t="str">
        <f>IF(ISBLANK(F9),"",IFERROR(F9/E9-1,""))</f>
        <v/>
      </c>
      <c r="H9" s="8">
        <f>IFERROR(AVERAGE(C9:E9),"")</f>
        <v>164</v>
      </c>
      <c r="I9" s="7">
        <f>IF(ISBLANK(F9),"",IFERROR(F9/H9-1,""))</f>
        <v>0.18902439024390238</v>
      </c>
    </row>
    <row r="10" spans="1:9" x14ac:dyDescent="0.3">
      <c r="B10" s="10">
        <v>2</v>
      </c>
      <c r="C10" s="12"/>
      <c r="D10" s="12">
        <v>290</v>
      </c>
      <c r="E10" s="12"/>
      <c r="F10" s="12">
        <v>319</v>
      </c>
      <c r="G10" s="7" t="str">
        <f t="shared" ref="G10:G35" si="0">IF(ISBLANK(F10),"",IFERROR(F10/E10-1,""))</f>
        <v/>
      </c>
      <c r="H10" s="8">
        <f t="shared" ref="H10:H35" si="1">IFERROR(AVERAGE(C10:F10),"")</f>
        <v>304.5</v>
      </c>
      <c r="I10" s="7">
        <f t="shared" ref="I10:I35" si="2">IF(ISBLANK(F10),"",IFERROR(F10/H10-1,""))</f>
        <v>4.7619047619047672E-2</v>
      </c>
    </row>
    <row r="11" spans="1:9" x14ac:dyDescent="0.3">
      <c r="B11" s="10">
        <v>3</v>
      </c>
      <c r="C11" s="12">
        <v>365</v>
      </c>
      <c r="D11" s="12">
        <v>428</v>
      </c>
      <c r="E11" s="12">
        <v>427</v>
      </c>
      <c r="F11" s="12">
        <v>431</v>
      </c>
      <c r="G11" s="7">
        <f>IF(ISBLANK(F11),"",IFERROR(F11/E11-1,""))</f>
        <v>9.3676814988290502E-3</v>
      </c>
      <c r="H11" s="8">
        <f t="shared" si="1"/>
        <v>412.75</v>
      </c>
      <c r="I11" s="7">
        <f t="shared" si="2"/>
        <v>4.4215626892792237E-2</v>
      </c>
    </row>
    <row r="12" spans="1:9" x14ac:dyDescent="0.3">
      <c r="B12" s="10">
        <v>4</v>
      </c>
      <c r="C12" s="12">
        <v>489</v>
      </c>
      <c r="D12" s="12">
        <v>515</v>
      </c>
      <c r="E12" s="12">
        <v>515</v>
      </c>
      <c r="F12" s="12">
        <v>497</v>
      </c>
      <c r="G12" s="7">
        <f t="shared" si="0"/>
        <v>-3.4951456310679641E-2</v>
      </c>
      <c r="H12" s="8">
        <f t="shared" si="1"/>
        <v>504</v>
      </c>
      <c r="I12" s="7">
        <f t="shared" si="2"/>
        <v>-1.388888888888884E-2</v>
      </c>
    </row>
    <row r="13" spans="1:9" x14ac:dyDescent="0.3">
      <c r="B13" s="10">
        <v>5</v>
      </c>
      <c r="C13" s="12">
        <v>589</v>
      </c>
      <c r="D13" s="12">
        <v>641</v>
      </c>
      <c r="E13" s="12">
        <v>623</v>
      </c>
      <c r="F13" s="12">
        <v>598</v>
      </c>
      <c r="G13" s="7">
        <f t="shared" si="0"/>
        <v>-4.0128410914927803E-2</v>
      </c>
      <c r="H13" s="8">
        <f t="shared" si="1"/>
        <v>612.75</v>
      </c>
      <c r="I13" s="7">
        <f t="shared" si="2"/>
        <v>-2.4071807425540603E-2</v>
      </c>
    </row>
    <row r="14" spans="1:9" x14ac:dyDescent="0.3">
      <c r="B14" s="10">
        <v>6</v>
      </c>
      <c r="C14" s="12">
        <v>704</v>
      </c>
      <c r="D14" s="12">
        <v>743</v>
      </c>
      <c r="E14" s="12">
        <v>690</v>
      </c>
      <c r="F14" s="12">
        <v>686</v>
      </c>
      <c r="G14" s="7">
        <f t="shared" si="0"/>
        <v>-5.7971014492753659E-3</v>
      </c>
      <c r="H14" s="8">
        <f t="shared" si="1"/>
        <v>705.75</v>
      </c>
      <c r="I14" s="7">
        <f t="shared" si="2"/>
        <v>-2.7984413744243763E-2</v>
      </c>
    </row>
    <row r="15" spans="1:9" x14ac:dyDescent="0.3">
      <c r="B15" s="10">
        <v>7</v>
      </c>
      <c r="C15" s="12">
        <v>805</v>
      </c>
      <c r="D15" s="12">
        <v>834</v>
      </c>
      <c r="E15" s="12">
        <v>792</v>
      </c>
      <c r="F15" s="12">
        <v>780</v>
      </c>
      <c r="G15" s="7">
        <f t="shared" si="0"/>
        <v>-1.5151515151515138E-2</v>
      </c>
      <c r="H15" s="8">
        <f t="shared" si="1"/>
        <v>802.75</v>
      </c>
      <c r="I15" s="7">
        <f t="shared" si="2"/>
        <v>-2.8340080971659964E-2</v>
      </c>
    </row>
    <row r="16" spans="1:9" x14ac:dyDescent="0.3">
      <c r="B16" s="10">
        <v>8</v>
      </c>
      <c r="C16" s="12">
        <v>882</v>
      </c>
      <c r="D16" s="12">
        <v>888</v>
      </c>
      <c r="E16" s="12">
        <v>875</v>
      </c>
      <c r="F16" s="12">
        <v>891</v>
      </c>
      <c r="G16" s="7">
        <f t="shared" si="0"/>
        <v>1.8285714285714239E-2</v>
      </c>
      <c r="H16" s="8">
        <f t="shared" si="1"/>
        <v>884</v>
      </c>
      <c r="I16" s="7">
        <f t="shared" si="2"/>
        <v>7.9185520361990669E-3</v>
      </c>
    </row>
    <row r="17" spans="2:9" x14ac:dyDescent="0.3">
      <c r="B17" s="10">
        <v>9</v>
      </c>
      <c r="C17" s="12">
        <v>975</v>
      </c>
      <c r="D17" s="12">
        <v>967</v>
      </c>
      <c r="E17" s="12">
        <v>937</v>
      </c>
      <c r="F17" s="12">
        <v>964</v>
      </c>
      <c r="G17" s="7">
        <f t="shared" si="0"/>
        <v>2.8815368196371427E-2</v>
      </c>
      <c r="H17" s="8">
        <f t="shared" si="1"/>
        <v>960.75</v>
      </c>
      <c r="I17" s="7">
        <f t="shared" si="2"/>
        <v>3.382773874577083E-3</v>
      </c>
    </row>
    <row r="18" spans="2:9" x14ac:dyDescent="0.3">
      <c r="B18" s="10">
        <v>10</v>
      </c>
      <c r="C18" s="12">
        <v>1062</v>
      </c>
      <c r="D18" s="12">
        <v>1062</v>
      </c>
      <c r="E18" s="12">
        <v>1010</v>
      </c>
      <c r="F18" s="12">
        <v>1022</v>
      </c>
      <c r="G18" s="7">
        <f t="shared" si="0"/>
        <v>1.1881188118811892E-2</v>
      </c>
      <c r="H18" s="8">
        <f t="shared" si="1"/>
        <v>1039</v>
      </c>
      <c r="I18" s="7">
        <f t="shared" si="2"/>
        <v>-1.6361886429258954E-2</v>
      </c>
    </row>
    <row r="19" spans="2:9" x14ac:dyDescent="0.3">
      <c r="B19" s="10">
        <v>11</v>
      </c>
      <c r="C19" s="12">
        <v>1103</v>
      </c>
      <c r="D19" s="12">
        <v>1102</v>
      </c>
      <c r="E19" s="12">
        <v>1060</v>
      </c>
      <c r="F19" s="12">
        <v>1092</v>
      </c>
      <c r="G19" s="7">
        <f t="shared" si="0"/>
        <v>3.0188679245283012E-2</v>
      </c>
      <c r="H19" s="8">
        <f t="shared" si="1"/>
        <v>1089.25</v>
      </c>
      <c r="I19" s="7">
        <f t="shared" si="2"/>
        <v>2.5246729400965062E-3</v>
      </c>
    </row>
    <row r="20" spans="2:9" x14ac:dyDescent="0.3">
      <c r="B20" s="10">
        <v>12</v>
      </c>
      <c r="C20" s="12">
        <v>1143</v>
      </c>
      <c r="D20" s="12">
        <v>1141</v>
      </c>
      <c r="E20" s="12">
        <v>1114</v>
      </c>
      <c r="F20" s="12">
        <v>1103</v>
      </c>
      <c r="G20" s="7">
        <f t="shared" si="0"/>
        <v>-9.8743267504488585E-3</v>
      </c>
      <c r="H20" s="8">
        <f t="shared" si="1"/>
        <v>1125.25</v>
      </c>
      <c r="I20" s="7">
        <f t="shared" si="2"/>
        <v>-1.9773383692512803E-2</v>
      </c>
    </row>
    <row r="21" spans="2:9" x14ac:dyDescent="0.3">
      <c r="B21" s="10">
        <v>13</v>
      </c>
      <c r="C21" s="12">
        <v>1131</v>
      </c>
      <c r="D21" s="12">
        <v>1121</v>
      </c>
      <c r="E21" s="12">
        <v>1156</v>
      </c>
      <c r="F21" s="12">
        <v>1169</v>
      </c>
      <c r="G21" s="7">
        <f t="shared" si="0"/>
        <v>1.1245674740484324E-2</v>
      </c>
      <c r="H21" s="8">
        <f t="shared" si="1"/>
        <v>1144.25</v>
      </c>
      <c r="I21" s="7">
        <f t="shared" si="2"/>
        <v>2.1629888573301281E-2</v>
      </c>
    </row>
    <row r="22" spans="2:9" x14ac:dyDescent="0.3">
      <c r="B22" s="10">
        <v>14</v>
      </c>
      <c r="C22" s="12">
        <v>1121</v>
      </c>
      <c r="D22" s="12">
        <v>1134</v>
      </c>
      <c r="E22" s="12">
        <v>1186</v>
      </c>
      <c r="F22" s="12">
        <v>1204</v>
      </c>
      <c r="G22" s="7">
        <f t="shared" si="0"/>
        <v>1.5177065767284947E-2</v>
      </c>
      <c r="H22" s="8">
        <f t="shared" si="1"/>
        <v>1161.25</v>
      </c>
      <c r="I22" s="7">
        <f t="shared" si="2"/>
        <v>3.6813778256189478E-2</v>
      </c>
    </row>
    <row r="23" spans="2:9" x14ac:dyDescent="0.3">
      <c r="B23" s="10">
        <v>15</v>
      </c>
      <c r="C23" s="12">
        <v>1151</v>
      </c>
      <c r="D23" s="12">
        <v>1143</v>
      </c>
      <c r="E23" s="12">
        <v>1236</v>
      </c>
      <c r="F23" s="12">
        <v>1281</v>
      </c>
      <c r="G23" s="7">
        <f t="shared" si="0"/>
        <v>3.6407766990291357E-2</v>
      </c>
      <c r="H23" s="8">
        <f t="shared" si="1"/>
        <v>1202.75</v>
      </c>
      <c r="I23" s="7">
        <f t="shared" si="2"/>
        <v>6.5059239243400624E-2</v>
      </c>
    </row>
    <row r="24" spans="2:9" x14ac:dyDescent="0.3">
      <c r="B24" s="10">
        <v>16</v>
      </c>
      <c r="C24" s="12">
        <v>1168</v>
      </c>
      <c r="D24" s="12">
        <v>1236</v>
      </c>
      <c r="E24" s="12">
        <v>1238</v>
      </c>
      <c r="F24" s="12">
        <v>1290</v>
      </c>
      <c r="G24" s="7">
        <f t="shared" si="0"/>
        <v>4.2003231017770704E-2</v>
      </c>
      <c r="H24" s="8">
        <f t="shared" si="1"/>
        <v>1233</v>
      </c>
      <c r="I24" s="7">
        <f t="shared" si="2"/>
        <v>4.6228710462287159E-2</v>
      </c>
    </row>
    <row r="25" spans="2:9" x14ac:dyDescent="0.3">
      <c r="B25" s="10">
        <v>17</v>
      </c>
      <c r="C25" s="12">
        <v>1216</v>
      </c>
      <c r="D25" s="12">
        <v>1276</v>
      </c>
      <c r="E25" s="12">
        <v>1281</v>
      </c>
      <c r="F25" s="12">
        <v>1298</v>
      </c>
      <c r="G25" s="7">
        <f t="shared" si="0"/>
        <v>1.3270882123341154E-2</v>
      </c>
      <c r="H25" s="8">
        <f t="shared" si="1"/>
        <v>1267.75</v>
      </c>
      <c r="I25" s="7">
        <f t="shared" si="2"/>
        <v>2.386117136659438E-2</v>
      </c>
    </row>
    <row r="26" spans="2:9" x14ac:dyDescent="0.3">
      <c r="B26" s="10">
        <v>18</v>
      </c>
      <c r="C26" s="12">
        <v>1237</v>
      </c>
      <c r="D26" s="12">
        <v>1285</v>
      </c>
      <c r="E26" s="12">
        <v>1290</v>
      </c>
      <c r="F26" s="12">
        <v>1342</v>
      </c>
      <c r="G26" s="7">
        <f t="shared" si="0"/>
        <v>4.0310077519379872E-2</v>
      </c>
      <c r="H26" s="8">
        <f t="shared" si="1"/>
        <v>1288.5</v>
      </c>
      <c r="I26" s="7">
        <f t="shared" si="2"/>
        <v>4.1521148622429171E-2</v>
      </c>
    </row>
    <row r="27" spans="2:9" x14ac:dyDescent="0.3">
      <c r="B27" s="10">
        <v>19</v>
      </c>
      <c r="C27" s="12">
        <v>1321</v>
      </c>
      <c r="D27" s="12">
        <v>1284</v>
      </c>
      <c r="E27" s="12">
        <v>1288</v>
      </c>
      <c r="F27" s="12">
        <v>1361</v>
      </c>
      <c r="G27" s="7">
        <f t="shared" si="0"/>
        <v>5.6677018633540355E-2</v>
      </c>
      <c r="H27" s="8">
        <f t="shared" si="1"/>
        <v>1313.5</v>
      </c>
      <c r="I27" s="7">
        <f t="shared" si="2"/>
        <v>3.6162923486867227E-2</v>
      </c>
    </row>
    <row r="28" spans="2:9" x14ac:dyDescent="0.3">
      <c r="B28" s="10">
        <v>20</v>
      </c>
      <c r="C28" s="12">
        <v>1342</v>
      </c>
      <c r="D28" s="12">
        <v>1301</v>
      </c>
      <c r="E28" s="12">
        <v>1294</v>
      </c>
      <c r="F28" s="12">
        <v>1366</v>
      </c>
      <c r="G28" s="7">
        <f t="shared" si="0"/>
        <v>5.5641421947449698E-2</v>
      </c>
      <c r="H28" s="8">
        <f t="shared" si="1"/>
        <v>1325.75</v>
      </c>
      <c r="I28" s="7">
        <f t="shared" si="2"/>
        <v>3.0360173486705611E-2</v>
      </c>
    </row>
    <row r="29" spans="2:9" x14ac:dyDescent="0.3">
      <c r="B29" s="10">
        <v>21</v>
      </c>
      <c r="C29" s="12">
        <v>1366</v>
      </c>
      <c r="D29" s="12">
        <v>1333</v>
      </c>
      <c r="E29" s="12">
        <v>1296</v>
      </c>
      <c r="F29" s="12">
        <v>1364</v>
      </c>
      <c r="G29" s="7">
        <f t="shared" si="0"/>
        <v>5.2469135802469147E-2</v>
      </c>
      <c r="H29" s="8">
        <f t="shared" si="1"/>
        <v>1339.75</v>
      </c>
      <c r="I29" s="7">
        <f t="shared" si="2"/>
        <v>1.8100391864153798E-2</v>
      </c>
    </row>
    <row r="30" spans="2:9" x14ac:dyDescent="0.3">
      <c r="B30" s="10">
        <v>22</v>
      </c>
      <c r="C30" s="12">
        <v>1372</v>
      </c>
      <c r="D30" s="12">
        <v>1368</v>
      </c>
      <c r="E30" s="12">
        <v>1322</v>
      </c>
      <c r="F30" s="12">
        <v>1366</v>
      </c>
      <c r="G30" s="7">
        <f t="shared" si="0"/>
        <v>3.3282904689863946E-2</v>
      </c>
      <c r="H30" s="8">
        <f t="shared" si="1"/>
        <v>1357</v>
      </c>
      <c r="I30" s="7">
        <f t="shared" si="2"/>
        <v>6.6322770817981436E-3</v>
      </c>
    </row>
    <row r="31" spans="2:9" x14ac:dyDescent="0.3">
      <c r="B31" s="10">
        <v>23</v>
      </c>
      <c r="C31" s="12">
        <v>1376</v>
      </c>
      <c r="D31" s="12">
        <v>1387</v>
      </c>
      <c r="E31" s="12">
        <v>1333</v>
      </c>
      <c r="F31" s="12">
        <v>1371</v>
      </c>
      <c r="G31" s="7">
        <f t="shared" si="0"/>
        <v>2.8507126781695424E-2</v>
      </c>
      <c r="H31" s="8">
        <f t="shared" si="1"/>
        <v>1366.75</v>
      </c>
      <c r="I31" s="7">
        <f t="shared" si="2"/>
        <v>3.1095664898481701E-3</v>
      </c>
    </row>
    <row r="32" spans="2:9" x14ac:dyDescent="0.3">
      <c r="B32" s="10">
        <v>24</v>
      </c>
      <c r="C32" s="12">
        <v>1392</v>
      </c>
      <c r="D32" s="12">
        <v>1398</v>
      </c>
      <c r="E32" s="12">
        <v>1369</v>
      </c>
      <c r="F32" s="12">
        <v>1373</v>
      </c>
      <c r="G32" s="7">
        <f t="shared" si="0"/>
        <v>2.9218407596784957E-3</v>
      </c>
      <c r="H32" s="8">
        <f t="shared" si="1"/>
        <v>1383</v>
      </c>
      <c r="I32" s="7">
        <f t="shared" si="2"/>
        <v>-7.2306579898770984E-3</v>
      </c>
    </row>
    <row r="33" spans="1:9" x14ac:dyDescent="0.3">
      <c r="B33" s="10">
        <v>25</v>
      </c>
      <c r="C33" s="12">
        <v>1392</v>
      </c>
      <c r="D33" s="12">
        <v>1406</v>
      </c>
      <c r="E33" s="12">
        <v>1377</v>
      </c>
      <c r="F33" s="12">
        <v>1372</v>
      </c>
      <c r="G33" s="7">
        <f t="shared" si="0"/>
        <v>-3.6310820624546603E-3</v>
      </c>
      <c r="H33" s="8">
        <f t="shared" si="1"/>
        <v>1386.75</v>
      </c>
      <c r="I33" s="7">
        <f t="shared" si="2"/>
        <v>-1.0636380025238923E-2</v>
      </c>
    </row>
    <row r="34" spans="1:9" x14ac:dyDescent="0.3">
      <c r="B34" s="10">
        <v>26</v>
      </c>
      <c r="C34" s="12">
        <v>1395</v>
      </c>
      <c r="D34" s="12">
        <v>1424</v>
      </c>
      <c r="E34" s="12">
        <v>1374</v>
      </c>
      <c r="F34" s="12">
        <v>1372</v>
      </c>
      <c r="G34" s="7">
        <f t="shared" si="0"/>
        <v>-1.4556040756914523E-3</v>
      </c>
      <c r="H34" s="8">
        <f t="shared" si="1"/>
        <v>1391.25</v>
      </c>
      <c r="I34" s="7">
        <f t="shared" si="2"/>
        <v>-1.3836477987421381E-2</v>
      </c>
    </row>
    <row r="35" spans="1:9" x14ac:dyDescent="0.3">
      <c r="B35" s="10">
        <v>27</v>
      </c>
      <c r="C35" s="12"/>
      <c r="D35" s="12">
        <v>1433</v>
      </c>
      <c r="E35" s="12"/>
      <c r="F35" s="12"/>
      <c r="G35" s="7" t="str">
        <f t="shared" si="0"/>
        <v/>
      </c>
      <c r="H35" s="8">
        <f t="shared" si="1"/>
        <v>1433</v>
      </c>
      <c r="I35" s="7" t="str">
        <f t="shared" si="2"/>
        <v/>
      </c>
    </row>
    <row r="36" spans="1:9" x14ac:dyDescent="0.3">
      <c r="B36" s="10">
        <v>54</v>
      </c>
      <c r="C36" s="12"/>
      <c r="D36" s="12"/>
      <c r="E36" s="12"/>
      <c r="F36" s="12">
        <v>64</v>
      </c>
    </row>
    <row r="39" spans="1:9" x14ac:dyDescent="0.3">
      <c r="A39" s="1" t="s">
        <v>22</v>
      </c>
    </row>
    <row r="40" spans="1:9" x14ac:dyDescent="0.3">
      <c r="A40" s="15" t="s">
        <v>10</v>
      </c>
    </row>
    <row r="41" spans="1:9" x14ac:dyDescent="0.3">
      <c r="B41" s="11" t="s">
        <v>16</v>
      </c>
      <c r="C41" s="9" t="s">
        <v>17</v>
      </c>
    </row>
    <row r="43" spans="1:9" ht="15.75" customHeight="1" x14ac:dyDescent="0.3">
      <c r="B43" s="11" t="s">
        <v>23</v>
      </c>
      <c r="C43" s="11" t="s">
        <v>18</v>
      </c>
      <c r="G43" s="6" t="s">
        <v>19</v>
      </c>
      <c r="H43" s="6" t="s">
        <v>21</v>
      </c>
      <c r="I43" s="6" t="s">
        <v>24</v>
      </c>
    </row>
    <row r="44" spans="1:9" x14ac:dyDescent="0.3">
      <c r="B44" s="11" t="s">
        <v>18</v>
      </c>
      <c r="C44" s="9" t="s">
        <v>12</v>
      </c>
      <c r="D44" s="9" t="s">
        <v>13</v>
      </c>
      <c r="E44" s="9" t="s">
        <v>14</v>
      </c>
      <c r="F44" s="9" t="s">
        <v>132</v>
      </c>
      <c r="G44" s="6" t="s">
        <v>20</v>
      </c>
      <c r="H44" s="6"/>
      <c r="I44" s="6" t="s">
        <v>21</v>
      </c>
    </row>
    <row r="45" spans="1:9" x14ac:dyDescent="0.3">
      <c r="B45" s="10">
        <v>1</v>
      </c>
      <c r="C45" s="12"/>
      <c r="D45" s="12">
        <v>960</v>
      </c>
      <c r="E45" s="12"/>
      <c r="F45" s="12">
        <v>1158</v>
      </c>
      <c r="G45" s="13" t="str">
        <f t="shared" ref="G45:G71" si="3">IF(ISBLANK(F45),"",IFERROR(F45/E45-1,""))</f>
        <v/>
      </c>
      <c r="H45" s="14">
        <f>IFERROR(AVERAGE(C45:E45),"")</f>
        <v>960</v>
      </c>
      <c r="I45" s="13">
        <f t="shared" ref="I45:I71" si="4">IF(ISBLANK(F45),"",IFERROR(F45/H45-1,""))</f>
        <v>0.20625000000000004</v>
      </c>
    </row>
    <row r="46" spans="1:9" x14ac:dyDescent="0.3">
      <c r="B46" s="10">
        <v>2</v>
      </c>
      <c r="C46" s="12"/>
      <c r="D46" s="12">
        <v>1611</v>
      </c>
      <c r="E46" s="12"/>
      <c r="F46" s="12">
        <v>1790</v>
      </c>
      <c r="G46" s="13" t="str">
        <f t="shared" si="3"/>
        <v/>
      </c>
      <c r="H46" s="14">
        <f t="shared" ref="H46:H71" si="5">IFERROR(AVERAGE(C46:F46),"")</f>
        <v>1700.5</v>
      </c>
      <c r="I46" s="13">
        <f t="shared" si="4"/>
        <v>5.2631578947368363E-2</v>
      </c>
    </row>
    <row r="47" spans="1:9" x14ac:dyDescent="0.3">
      <c r="B47" s="10">
        <v>3</v>
      </c>
      <c r="C47" s="12">
        <v>2042.5</v>
      </c>
      <c r="D47" s="12">
        <v>2275</v>
      </c>
      <c r="E47" s="12">
        <v>2303.5</v>
      </c>
      <c r="F47" s="12">
        <v>2337</v>
      </c>
      <c r="G47" s="13">
        <f>IF(ISBLANK(F47),"",IFERROR(F47/E47-1,""))</f>
        <v>1.4543086607336608E-2</v>
      </c>
      <c r="H47" s="14">
        <f t="shared" si="5"/>
        <v>2239.5</v>
      </c>
      <c r="I47" s="13">
        <f t="shared" si="4"/>
        <v>4.3536503683857974E-2</v>
      </c>
    </row>
    <row r="48" spans="1:9" x14ac:dyDescent="0.3">
      <c r="B48" s="10">
        <v>4</v>
      </c>
      <c r="C48" s="12">
        <v>2685</v>
      </c>
      <c r="D48" s="12">
        <v>2702</v>
      </c>
      <c r="E48" s="12">
        <v>2746.5</v>
      </c>
      <c r="F48" s="12">
        <v>2658</v>
      </c>
      <c r="G48" s="13">
        <f t="shared" si="3"/>
        <v>-3.2222829055161162E-2</v>
      </c>
      <c r="H48" s="14">
        <f t="shared" si="5"/>
        <v>2697.875</v>
      </c>
      <c r="I48" s="13">
        <f t="shared" si="4"/>
        <v>-1.4780151044803791E-2</v>
      </c>
    </row>
    <row r="49" spans="2:9" x14ac:dyDescent="0.3">
      <c r="B49" s="10">
        <v>5</v>
      </c>
      <c r="C49" s="12">
        <v>3205.5</v>
      </c>
      <c r="D49" s="12">
        <v>3321</v>
      </c>
      <c r="E49" s="12">
        <v>3328.5</v>
      </c>
      <c r="F49" s="12">
        <v>3215</v>
      </c>
      <c r="G49" s="13">
        <f t="shared" si="3"/>
        <v>-3.4099444194081396E-2</v>
      </c>
      <c r="H49" s="14">
        <f t="shared" si="5"/>
        <v>3267.5</v>
      </c>
      <c r="I49" s="13">
        <f t="shared" si="4"/>
        <v>-1.6067329762815663E-2</v>
      </c>
    </row>
    <row r="50" spans="2:9" x14ac:dyDescent="0.3">
      <c r="B50" s="10">
        <v>6</v>
      </c>
      <c r="C50" s="12">
        <v>3795.5</v>
      </c>
      <c r="D50" s="12">
        <v>3859</v>
      </c>
      <c r="E50" s="12">
        <v>3674</v>
      </c>
      <c r="F50" s="12">
        <v>3629</v>
      </c>
      <c r="G50" s="13">
        <f t="shared" si="3"/>
        <v>-1.2248230811105043E-2</v>
      </c>
      <c r="H50" s="14">
        <f t="shared" si="5"/>
        <v>3739.375</v>
      </c>
      <c r="I50" s="13">
        <f t="shared" si="4"/>
        <v>-2.9516964733411366E-2</v>
      </c>
    </row>
    <row r="51" spans="2:9" x14ac:dyDescent="0.3">
      <c r="B51" s="10">
        <v>7</v>
      </c>
      <c r="C51" s="12">
        <v>4300</v>
      </c>
      <c r="D51" s="12">
        <v>4324</v>
      </c>
      <c r="E51" s="12">
        <v>4139</v>
      </c>
      <c r="F51" s="12">
        <v>4054</v>
      </c>
      <c r="G51" s="13">
        <f t="shared" si="3"/>
        <v>-2.0536361439961293E-2</v>
      </c>
      <c r="H51" s="14">
        <f t="shared" si="5"/>
        <v>4204.25</v>
      </c>
      <c r="I51" s="13">
        <f t="shared" si="4"/>
        <v>-3.5737646429208514E-2</v>
      </c>
    </row>
    <row r="52" spans="2:9" x14ac:dyDescent="0.3">
      <c r="B52" s="10">
        <v>8</v>
      </c>
      <c r="C52" s="12">
        <v>4723</v>
      </c>
      <c r="D52" s="12">
        <v>4610</v>
      </c>
      <c r="E52" s="12">
        <v>4672</v>
      </c>
      <c r="F52" s="12">
        <v>4608</v>
      </c>
      <c r="G52" s="13">
        <f t="shared" si="3"/>
        <v>-1.3698630136986356E-2</v>
      </c>
      <c r="H52" s="14">
        <f t="shared" si="5"/>
        <v>4653.25</v>
      </c>
      <c r="I52" s="13">
        <f t="shared" si="4"/>
        <v>-9.7243861817010169E-3</v>
      </c>
    </row>
    <row r="53" spans="2:9" x14ac:dyDescent="0.3">
      <c r="B53" s="10">
        <v>9</v>
      </c>
      <c r="C53" s="12">
        <v>5177</v>
      </c>
      <c r="D53" s="12">
        <v>5001</v>
      </c>
      <c r="E53" s="12">
        <v>5022</v>
      </c>
      <c r="F53" s="12">
        <v>4996</v>
      </c>
      <c r="G53" s="13">
        <f t="shared" si="3"/>
        <v>-5.177220230983659E-3</v>
      </c>
      <c r="H53" s="14">
        <f t="shared" si="5"/>
        <v>5049</v>
      </c>
      <c r="I53" s="13">
        <f t="shared" si="4"/>
        <v>-1.0497128144187018E-2</v>
      </c>
    </row>
    <row r="54" spans="2:9" x14ac:dyDescent="0.3">
      <c r="B54" s="10">
        <v>10</v>
      </c>
      <c r="C54" s="12">
        <v>5629</v>
      </c>
      <c r="D54" s="12">
        <v>5497</v>
      </c>
      <c r="E54" s="12">
        <v>5455</v>
      </c>
      <c r="F54" s="12">
        <v>5322</v>
      </c>
      <c r="G54" s="13">
        <f t="shared" si="3"/>
        <v>-2.4381301558203505E-2</v>
      </c>
      <c r="H54" s="14">
        <f t="shared" si="5"/>
        <v>5475.75</v>
      </c>
      <c r="I54" s="13">
        <f t="shared" si="4"/>
        <v>-2.8078345432132612E-2</v>
      </c>
    </row>
    <row r="55" spans="2:9" x14ac:dyDescent="0.3">
      <c r="B55" s="10">
        <v>11</v>
      </c>
      <c r="C55" s="12">
        <v>5793</v>
      </c>
      <c r="D55" s="12">
        <v>5679</v>
      </c>
      <c r="E55" s="12">
        <v>5667</v>
      </c>
      <c r="F55" s="12">
        <v>5625</v>
      </c>
      <c r="G55" s="13">
        <f t="shared" si="3"/>
        <v>-7.4113287453678733E-3</v>
      </c>
      <c r="H55" s="14">
        <f t="shared" si="5"/>
        <v>5691</v>
      </c>
      <c r="I55" s="13">
        <f t="shared" si="4"/>
        <v>-1.1597258829731172E-2</v>
      </c>
    </row>
    <row r="56" spans="2:9" x14ac:dyDescent="0.3">
      <c r="B56" s="10">
        <v>12</v>
      </c>
      <c r="C56" s="12">
        <v>5901</v>
      </c>
      <c r="D56" s="12">
        <v>5801</v>
      </c>
      <c r="E56" s="12">
        <v>5844</v>
      </c>
      <c r="F56" s="12">
        <v>5681</v>
      </c>
      <c r="G56" s="13">
        <f t="shared" si="3"/>
        <v>-2.789185489390833E-2</v>
      </c>
      <c r="H56" s="14">
        <f t="shared" si="5"/>
        <v>5806.75</v>
      </c>
      <c r="I56" s="13">
        <f t="shared" si="4"/>
        <v>-2.1655831575321804E-2</v>
      </c>
    </row>
    <row r="57" spans="2:9" x14ac:dyDescent="0.3">
      <c r="B57" s="10">
        <v>13</v>
      </c>
      <c r="C57" s="12">
        <v>5777.5</v>
      </c>
      <c r="D57" s="12">
        <v>5657</v>
      </c>
      <c r="E57" s="12">
        <v>5834</v>
      </c>
      <c r="F57" s="12">
        <v>5925</v>
      </c>
      <c r="G57" s="13">
        <f t="shared" si="3"/>
        <v>1.559821734658895E-2</v>
      </c>
      <c r="H57" s="14">
        <f t="shared" si="5"/>
        <v>5798.375</v>
      </c>
      <c r="I57" s="13">
        <f t="shared" si="4"/>
        <v>2.183801496108817E-2</v>
      </c>
    </row>
    <row r="58" spans="2:9" x14ac:dyDescent="0.3">
      <c r="B58" s="10">
        <v>14</v>
      </c>
      <c r="C58" s="12">
        <v>5672.5</v>
      </c>
      <c r="D58" s="12">
        <v>5644</v>
      </c>
      <c r="E58" s="12">
        <v>5838</v>
      </c>
      <c r="F58" s="12">
        <v>5940</v>
      </c>
      <c r="G58" s="13">
        <f t="shared" si="3"/>
        <v>1.747173689619741E-2</v>
      </c>
      <c r="H58" s="14">
        <f t="shared" si="5"/>
        <v>5773.625</v>
      </c>
      <c r="I58" s="13">
        <f t="shared" si="4"/>
        <v>2.8816384853536547E-2</v>
      </c>
    </row>
    <row r="59" spans="2:9" x14ac:dyDescent="0.3">
      <c r="B59" s="10">
        <v>15</v>
      </c>
      <c r="C59" s="12">
        <v>5727.5</v>
      </c>
      <c r="D59" s="12">
        <v>5658</v>
      </c>
      <c r="E59" s="12">
        <v>6049</v>
      </c>
      <c r="F59" s="12">
        <v>6082</v>
      </c>
      <c r="G59" s="13">
        <f t="shared" si="3"/>
        <v>5.4554471813523797E-3</v>
      </c>
      <c r="H59" s="14">
        <f t="shared" si="5"/>
        <v>5879.125</v>
      </c>
      <c r="I59" s="13">
        <f t="shared" si="4"/>
        <v>3.450768609274335E-2</v>
      </c>
    </row>
    <row r="60" spans="2:9" x14ac:dyDescent="0.3">
      <c r="B60" s="10">
        <v>16</v>
      </c>
      <c r="C60" s="12">
        <v>5778.5</v>
      </c>
      <c r="D60" s="12">
        <v>5907</v>
      </c>
      <c r="E60" s="12">
        <v>6026</v>
      </c>
      <c r="F60" s="12">
        <v>6124</v>
      </c>
      <c r="G60" s="13">
        <f t="shared" si="3"/>
        <v>1.6262860935944312E-2</v>
      </c>
      <c r="H60" s="14">
        <f t="shared" si="5"/>
        <v>5958.875</v>
      </c>
      <c r="I60" s="13">
        <f t="shared" si="4"/>
        <v>2.7710767552600046E-2</v>
      </c>
    </row>
    <row r="61" spans="2:9" x14ac:dyDescent="0.3">
      <c r="B61" s="10">
        <v>17</v>
      </c>
      <c r="C61" s="12">
        <v>5951.5</v>
      </c>
      <c r="D61" s="12">
        <v>6014</v>
      </c>
      <c r="E61" s="12">
        <v>6159</v>
      </c>
      <c r="F61" s="12">
        <v>6149</v>
      </c>
      <c r="G61" s="13">
        <f t="shared" si="3"/>
        <v>-1.6236402013314333E-3</v>
      </c>
      <c r="H61" s="14">
        <f t="shared" si="5"/>
        <v>6068.375</v>
      </c>
      <c r="I61" s="13">
        <f t="shared" si="4"/>
        <v>1.3286093888396744E-2</v>
      </c>
    </row>
    <row r="62" spans="2:9" x14ac:dyDescent="0.3">
      <c r="B62" s="10">
        <v>18</v>
      </c>
      <c r="C62" s="12">
        <v>6034.5</v>
      </c>
      <c r="D62" s="12">
        <v>6072</v>
      </c>
      <c r="E62" s="12">
        <v>6176</v>
      </c>
      <c r="F62" s="12">
        <v>6354</v>
      </c>
      <c r="G62" s="13">
        <f t="shared" si="3"/>
        <v>2.8821243523316165E-2</v>
      </c>
      <c r="H62" s="14">
        <f t="shared" si="5"/>
        <v>6159.125</v>
      </c>
      <c r="I62" s="13">
        <f t="shared" si="4"/>
        <v>3.1640046272806588E-2</v>
      </c>
    </row>
    <row r="63" spans="2:9" x14ac:dyDescent="0.3">
      <c r="B63" s="10">
        <v>19</v>
      </c>
      <c r="C63" s="12">
        <v>6185.5</v>
      </c>
      <c r="D63" s="12">
        <v>6046</v>
      </c>
      <c r="E63" s="12">
        <v>6133</v>
      </c>
      <c r="F63" s="12">
        <v>6435</v>
      </c>
      <c r="G63" s="13">
        <f t="shared" si="3"/>
        <v>4.9241806619924944E-2</v>
      </c>
      <c r="H63" s="14">
        <f t="shared" si="5"/>
        <v>6199.875</v>
      </c>
      <c r="I63" s="13">
        <f t="shared" si="4"/>
        <v>3.7924151696606678E-2</v>
      </c>
    </row>
    <row r="64" spans="2:9" x14ac:dyDescent="0.3">
      <c r="B64" s="10">
        <v>20</v>
      </c>
      <c r="C64" s="12">
        <v>6240.5</v>
      </c>
      <c r="D64" s="12">
        <v>6103</v>
      </c>
      <c r="E64" s="12">
        <v>6177</v>
      </c>
      <c r="F64" s="12">
        <v>6448</v>
      </c>
      <c r="G64" s="13">
        <f t="shared" si="3"/>
        <v>4.3872429982191985E-2</v>
      </c>
      <c r="H64" s="14">
        <f t="shared" si="5"/>
        <v>6242.125</v>
      </c>
      <c r="I64" s="13">
        <f t="shared" si="4"/>
        <v>3.2981556761519482E-2</v>
      </c>
    </row>
    <row r="65" spans="1:9" x14ac:dyDescent="0.3">
      <c r="B65" s="10">
        <v>21</v>
      </c>
      <c r="C65" s="12">
        <v>6315.5</v>
      </c>
      <c r="D65" s="12">
        <v>6219</v>
      </c>
      <c r="E65" s="12">
        <v>6186</v>
      </c>
      <c r="F65" s="12">
        <v>6437</v>
      </c>
      <c r="G65" s="13">
        <f t="shared" si="3"/>
        <v>4.0575493048820022E-2</v>
      </c>
      <c r="H65" s="14">
        <f t="shared" si="5"/>
        <v>6289.375</v>
      </c>
      <c r="I65" s="13">
        <f t="shared" si="4"/>
        <v>2.3472125608665406E-2</v>
      </c>
    </row>
    <row r="66" spans="1:9" x14ac:dyDescent="0.3">
      <c r="B66" s="10">
        <v>22</v>
      </c>
      <c r="C66" s="12">
        <v>6331.5</v>
      </c>
      <c r="D66" s="12">
        <v>6334</v>
      </c>
      <c r="E66" s="12">
        <v>6262</v>
      </c>
      <c r="F66" s="12">
        <v>6453</v>
      </c>
      <c r="G66" s="13">
        <f t="shared" si="3"/>
        <v>3.0501437240498142E-2</v>
      </c>
      <c r="H66" s="14">
        <f t="shared" si="5"/>
        <v>6345.125</v>
      </c>
      <c r="I66" s="13">
        <f t="shared" si="4"/>
        <v>1.7001241110301324E-2</v>
      </c>
    </row>
    <row r="67" spans="1:9" x14ac:dyDescent="0.3">
      <c r="B67" s="10">
        <v>23</v>
      </c>
      <c r="C67" s="12">
        <v>6340.5</v>
      </c>
      <c r="D67" s="12">
        <v>6416</v>
      </c>
      <c r="E67" s="12">
        <v>6311</v>
      </c>
      <c r="F67" s="12">
        <v>6477</v>
      </c>
      <c r="G67" s="13">
        <f t="shared" si="3"/>
        <v>2.6303279987323736E-2</v>
      </c>
      <c r="H67" s="14">
        <f t="shared" si="5"/>
        <v>6386.125</v>
      </c>
      <c r="I67" s="13">
        <f t="shared" si="4"/>
        <v>1.4230069095108488E-2</v>
      </c>
    </row>
    <row r="68" spans="1:9" x14ac:dyDescent="0.3">
      <c r="B68" s="10">
        <v>24</v>
      </c>
      <c r="C68" s="12">
        <v>6385.5</v>
      </c>
      <c r="D68" s="12">
        <v>6471</v>
      </c>
      <c r="E68" s="12">
        <v>6440</v>
      </c>
      <c r="F68" s="12">
        <v>6500</v>
      </c>
      <c r="G68" s="13">
        <f t="shared" si="3"/>
        <v>9.3167701863354768E-3</v>
      </c>
      <c r="H68" s="14">
        <f t="shared" si="5"/>
        <v>6449.125</v>
      </c>
      <c r="I68" s="13">
        <f t="shared" si="4"/>
        <v>7.8886670672377868E-3</v>
      </c>
    </row>
    <row r="69" spans="1:9" x14ac:dyDescent="0.3">
      <c r="B69" s="10">
        <v>25</v>
      </c>
      <c r="C69" s="12">
        <v>6379.5</v>
      </c>
      <c r="D69" s="12">
        <v>6494</v>
      </c>
      <c r="E69" s="12">
        <v>6465</v>
      </c>
      <c r="F69" s="12">
        <v>6488</v>
      </c>
      <c r="G69" s="13">
        <f t="shared" si="3"/>
        <v>3.5576179427687649E-3</v>
      </c>
      <c r="H69" s="14">
        <f t="shared" si="5"/>
        <v>6456.625</v>
      </c>
      <c r="I69" s="13">
        <f t="shared" si="4"/>
        <v>4.8593498925522116E-3</v>
      </c>
    </row>
    <row r="70" spans="1:9" x14ac:dyDescent="0.3">
      <c r="B70" s="10">
        <v>26</v>
      </c>
      <c r="C70" s="12">
        <v>6388.5</v>
      </c>
      <c r="D70" s="12">
        <v>6542</v>
      </c>
      <c r="E70" s="12">
        <v>6455</v>
      </c>
      <c r="F70" s="12">
        <v>6489</v>
      </c>
      <c r="G70" s="13">
        <f t="shared" si="3"/>
        <v>5.2672347017814758E-3</v>
      </c>
      <c r="H70" s="14">
        <f t="shared" si="5"/>
        <v>6468.625</v>
      </c>
      <c r="I70" s="13">
        <f t="shared" si="4"/>
        <v>3.1498193201799918E-3</v>
      </c>
    </row>
    <row r="71" spans="1:9" x14ac:dyDescent="0.3">
      <c r="B71" s="10">
        <v>27</v>
      </c>
      <c r="C71" s="12"/>
      <c r="D71" s="12">
        <v>6584</v>
      </c>
      <c r="E71" s="12"/>
      <c r="F71" s="12"/>
      <c r="G71" s="13" t="str">
        <f t="shared" si="3"/>
        <v/>
      </c>
      <c r="H71" s="14">
        <f t="shared" si="5"/>
        <v>6584</v>
      </c>
      <c r="I71" s="13" t="str">
        <f t="shared" si="4"/>
        <v/>
      </c>
    </row>
    <row r="72" spans="1:9" x14ac:dyDescent="0.3">
      <c r="B72" s="10">
        <v>54</v>
      </c>
      <c r="C72" s="12"/>
      <c r="D72" s="12"/>
      <c r="E72" s="12"/>
      <c r="F72" s="12">
        <v>414</v>
      </c>
    </row>
    <row r="73" spans="1:9" x14ac:dyDescent="0.3">
      <c r="A73" s="1"/>
    </row>
    <row r="74" spans="1:9" x14ac:dyDescent="0.3">
      <c r="A74" s="1" t="s">
        <v>27</v>
      </c>
    </row>
    <row r="76" spans="1:9" x14ac:dyDescent="0.3">
      <c r="B76" s="11" t="s">
        <v>16</v>
      </c>
      <c r="C76" s="9" t="s">
        <v>15</v>
      </c>
    </row>
    <row r="77" spans="1:9" x14ac:dyDescent="0.3">
      <c r="B77" s="11" t="s">
        <v>26</v>
      </c>
      <c r="C77" s="9" t="s">
        <v>15</v>
      </c>
    </row>
    <row r="78" spans="1:9" x14ac:dyDescent="0.3">
      <c r="B78" s="11" t="s">
        <v>33</v>
      </c>
      <c r="C78" s="9" t="s">
        <v>15</v>
      </c>
    </row>
    <row r="79" spans="1:9" x14ac:dyDescent="0.3">
      <c r="B79" s="11" t="s">
        <v>34</v>
      </c>
      <c r="C79" s="9" t="s">
        <v>15</v>
      </c>
    </row>
    <row r="80" spans="1:9" x14ac:dyDescent="0.3">
      <c r="B80" s="11" t="s">
        <v>35</v>
      </c>
      <c r="C80" s="9" t="s">
        <v>15</v>
      </c>
    </row>
    <row r="81" spans="2:6" x14ac:dyDescent="0.3">
      <c r="B81" s="11" t="s">
        <v>36</v>
      </c>
      <c r="C81" s="9" t="s">
        <v>15</v>
      </c>
    </row>
    <row r="82" spans="2:6" x14ac:dyDescent="0.3">
      <c r="B82" s="11" t="s">
        <v>37</v>
      </c>
      <c r="C82" s="9" t="s">
        <v>15</v>
      </c>
    </row>
    <row r="83" spans="2:6" x14ac:dyDescent="0.3">
      <c r="B83" s="11" t="s">
        <v>38</v>
      </c>
      <c r="C83" s="9" t="s">
        <v>15</v>
      </c>
    </row>
    <row r="84" spans="2:6" x14ac:dyDescent="0.3">
      <c r="B84" s="11" t="s">
        <v>39</v>
      </c>
      <c r="C84" s="9" t="s">
        <v>15</v>
      </c>
    </row>
    <row r="86" spans="2:6" x14ac:dyDescent="0.3">
      <c r="B86" s="11" t="s">
        <v>29</v>
      </c>
    </row>
    <row r="87" spans="2:6" x14ac:dyDescent="0.3">
      <c r="B87" s="9" t="s">
        <v>28</v>
      </c>
      <c r="C87" s="9" t="s">
        <v>23</v>
      </c>
      <c r="D87" s="9" t="s">
        <v>30</v>
      </c>
      <c r="E87" s="9" t="s">
        <v>31</v>
      </c>
      <c r="F87" s="9" t="s">
        <v>32</v>
      </c>
    </row>
    <row r="88" spans="2:6" x14ac:dyDescent="0.3">
      <c r="B88" s="12">
        <v>2579</v>
      </c>
      <c r="C88" s="12">
        <v>6649.8</v>
      </c>
      <c r="D88" s="12">
        <v>471.78333333333325</v>
      </c>
      <c r="E88" s="12">
        <v>355.2</v>
      </c>
      <c r="F88" s="12">
        <v>18.944000000000003</v>
      </c>
    </row>
  </sheetData>
  <mergeCells count="1">
    <mergeCell ref="A1:C1"/>
  </mergeCells>
  <pageMargins left="0.7" right="0.7" top="0.75" bottom="0.75" header="0.3" footer="0.3"/>
  <pageSetup orientation="portrait"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>
      <selection activeCell="B3" sqref="B3"/>
    </sheetView>
  </sheetViews>
  <sheetFormatPr defaultRowHeight="14.25" x14ac:dyDescent="0.3"/>
  <cols>
    <col min="1" max="1" width="16.5703125" customWidth="1"/>
    <col min="2" max="2" width="23.85546875" customWidth="1"/>
  </cols>
  <sheetData>
    <row r="1" spans="1:2" ht="15.75" x14ac:dyDescent="0.3">
      <c r="A1" s="2" t="s">
        <v>0</v>
      </c>
      <c r="B1" s="3">
        <f ca="1">TODAY()</f>
        <v>42605</v>
      </c>
    </row>
    <row r="2" spans="1:2" ht="15.75" x14ac:dyDescent="0.3">
      <c r="A2" s="2" t="s">
        <v>1</v>
      </c>
      <c r="B2" s="3">
        <v>42604</v>
      </c>
    </row>
    <row r="3" spans="1:2" ht="15.75" x14ac:dyDescent="0.3">
      <c r="A3" s="2" t="s">
        <v>2</v>
      </c>
      <c r="B3" s="4">
        <v>26</v>
      </c>
    </row>
    <row r="5" spans="1:2" ht="15.75" x14ac:dyDescent="0.3">
      <c r="A5" s="2" t="s">
        <v>3</v>
      </c>
      <c r="B5" s="2" t="s">
        <v>4</v>
      </c>
    </row>
    <row r="6" spans="1:2" ht="15.75" x14ac:dyDescent="0.3">
      <c r="A6" s="2"/>
      <c r="B6" s="2" t="s">
        <v>5</v>
      </c>
    </row>
    <row r="7" spans="1:2" ht="15.75" x14ac:dyDescent="0.3">
      <c r="A7" s="2"/>
      <c r="B7" s="2" t="s">
        <v>6</v>
      </c>
    </row>
    <row r="9" spans="1:2" ht="15.75" x14ac:dyDescent="0.3">
      <c r="A9" s="2" t="s">
        <v>7</v>
      </c>
      <c r="B9" s="2" t="s">
        <v>8</v>
      </c>
    </row>
    <row r="11" spans="1:2" ht="15.75" x14ac:dyDescent="0.3">
      <c r="A11" s="2" t="s">
        <v>131</v>
      </c>
      <c r="B11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Summary</vt:lpstr>
      <vt:lpstr>Academic Programs</vt:lpstr>
      <vt:lpstr>Reg Charts</vt:lpstr>
      <vt:lpstr>Reg Data</vt:lpstr>
      <vt:lpstr>Notes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Brad Ewing</dc:creator>
  <cp:lastModifiedBy>Brad Ewing</cp:lastModifiedBy>
  <dcterms:created xsi:type="dcterms:W3CDTF">2015-03-31T23:56:40Z</dcterms:created>
  <dcterms:modified xsi:type="dcterms:W3CDTF">2016-08-23T20:57:50Z</dcterms:modified>
</cp:coreProperties>
</file>